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1"/>
  </bookViews>
  <sheets>
    <sheet name="příjmy  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<sst xmlns="http://schemas.openxmlformats.org/spreadsheetml/2006/main" count="211" uniqueCount="208">
  <si>
    <t>Návrh rozpočtu roku 2010</t>
  </si>
  <si>
    <t>Daňové příjmy- třída I.</t>
  </si>
  <si>
    <t>Příjmy z daní (dle skutečnosti 2009 k 30.11.1009)</t>
  </si>
  <si>
    <t>Daň z příjmů fyzických osob ze záv.čin.</t>
  </si>
  <si>
    <t>Daň z příjmů fyzických osob ze SVČ</t>
  </si>
  <si>
    <t>Daň z příjmů fyzických osob z kapit.výnosů</t>
  </si>
  <si>
    <t>Daň z příjmů právnických osob</t>
  </si>
  <si>
    <t>Daň z příjmů právnických osob za obce</t>
  </si>
  <si>
    <t>DPH</t>
  </si>
  <si>
    <t>Daň z nemovitostí</t>
  </si>
  <si>
    <t>Správní poplatky</t>
  </si>
  <si>
    <t>ŽP -správní poplatky  - rybářské,mysliv.lístky,voda</t>
  </si>
  <si>
    <t>SÚ -správní poplatky - stavební úřad</t>
  </si>
  <si>
    <t>FO -správní poplatky z VHP</t>
  </si>
  <si>
    <t>FO -správní poplatky - tombola</t>
  </si>
  <si>
    <t>ŽÚ -správní poplatky - živnostenský úřad</t>
  </si>
  <si>
    <t>VV -správní poplatky - matrika</t>
  </si>
  <si>
    <t>VV -správní poplatky - občanské průkazy, pasy</t>
  </si>
  <si>
    <t>DSH -správní poplatky - doprava</t>
  </si>
  <si>
    <t>IR- správní poplatky-katastr nemovitostí</t>
  </si>
  <si>
    <t>Správní poplatky - ověřování</t>
  </si>
  <si>
    <t>Místní a ostatní poplatky</t>
  </si>
  <si>
    <t xml:space="preserve">Poplatek ze psů </t>
  </si>
  <si>
    <t>Poplatek z užívání veřejného prostranství</t>
  </si>
  <si>
    <t>Poplatek ze vstupného</t>
  </si>
  <si>
    <t>Poplatek z VHP</t>
  </si>
  <si>
    <t>Nedaňové příjmy- třída II</t>
  </si>
  <si>
    <t>Příjmy z vlastní činnosti</t>
  </si>
  <si>
    <t>Prodej známek na popelnice</t>
  </si>
  <si>
    <t>Odvody z přebytků org. s přímým vztahem</t>
  </si>
  <si>
    <t>Odvody PO - ZŠ Komenského</t>
  </si>
  <si>
    <t xml:space="preserve">Odvody PO - TSMS </t>
  </si>
  <si>
    <t>Odvody PO - HM</t>
  </si>
  <si>
    <t>Příjmy z úroků a realizace fin. majetku</t>
  </si>
  <si>
    <t xml:space="preserve">Příjmy z úroků </t>
  </si>
  <si>
    <t>Ostatní nedaňové příjmy</t>
  </si>
  <si>
    <t>Příjmy z výtěžku VHP</t>
  </si>
  <si>
    <t>Příjmy z parkovného</t>
  </si>
  <si>
    <t>Sponzorské dary a příspěvky</t>
  </si>
  <si>
    <t>Kapitálové příjmy - třída III</t>
  </si>
  <si>
    <t xml:space="preserve">Příjmy z prodeje pozemků </t>
  </si>
  <si>
    <t>Přijaté dotace- třída IV</t>
  </si>
  <si>
    <t xml:space="preserve">Dotace ze SR výkon státní správy </t>
  </si>
  <si>
    <t>Dotace ze SR na dávky v hmotné nouzi</t>
  </si>
  <si>
    <t>Dotace ze SR na příspěvek na péči</t>
  </si>
  <si>
    <t xml:space="preserve">Základní dotace ze SR na školství </t>
  </si>
  <si>
    <t xml:space="preserve">Dotace od obcí na školství </t>
  </si>
  <si>
    <t>Dotace od obcí - SDH</t>
  </si>
  <si>
    <t>ROP – přístupové komuniace</t>
  </si>
  <si>
    <t xml:space="preserve">ROP – marketing a propagace </t>
  </si>
  <si>
    <t>Financování</t>
  </si>
  <si>
    <t>Výsledek hospodaření roku 2009</t>
  </si>
  <si>
    <t>Čerpání úvěru - zvyšování zák. kapitálu-VaK,a.s.</t>
  </si>
  <si>
    <t>Fond bydlení – rekonstrukce bytových domů Nádražní 1157-1158</t>
  </si>
  <si>
    <t>Převod z FRR na výkupy pozemků</t>
  </si>
  <si>
    <t>Převod prostředků ze Zelnic</t>
  </si>
  <si>
    <t>Předfinancování</t>
  </si>
  <si>
    <t>Vlastní zdroje</t>
  </si>
  <si>
    <t>Vlastní převody</t>
  </si>
  <si>
    <t>Převod HV VHČ r.2009</t>
  </si>
  <si>
    <t>Odvody z odpisů VHČ</t>
  </si>
  <si>
    <t>Příjmy celkem</t>
  </si>
  <si>
    <t>Výdaje celkem</t>
  </si>
  <si>
    <t>orj. 1</t>
  </si>
  <si>
    <t xml:space="preserve">Odbor kanceláře tajemníka </t>
  </si>
  <si>
    <t>Civilní obrana</t>
  </si>
  <si>
    <t>Mimořádné události a krizové situace</t>
  </si>
  <si>
    <t>orj. 2</t>
  </si>
  <si>
    <t xml:space="preserve">Odbor stavebního a územně plánovacího úřadu </t>
  </si>
  <si>
    <t>Územně analytické podklady</t>
  </si>
  <si>
    <r>
      <t>Územní plán Slavkov u Brna –</t>
    </r>
    <r>
      <rPr>
        <b/>
        <sz val="10"/>
        <rFont val="Arial CE"/>
        <family val="2"/>
      </rPr>
      <t xml:space="preserve"> X.ZM</t>
    </r>
  </si>
  <si>
    <t>Neodkladné odstranění staveb</t>
  </si>
  <si>
    <t>orj. 3</t>
  </si>
  <si>
    <t xml:space="preserve">Odbor životního prostředí </t>
  </si>
  <si>
    <t>Odpadové hospodářství</t>
  </si>
  <si>
    <t>Svoz TDO - známky</t>
  </si>
  <si>
    <t>Sběrný dvůr Respono</t>
  </si>
  <si>
    <t>Separovaný sběr</t>
  </si>
  <si>
    <t>Nebezpečný odpad</t>
  </si>
  <si>
    <t xml:space="preserve">Péče o krajinu – spoluúčast k dotaci  </t>
  </si>
  <si>
    <t>Ostatní činnost místní správy - provozní prostředky ŽP</t>
  </si>
  <si>
    <t>Regenerace Městské památkové zóny – střecha radnice – spoluúčast k dotaci</t>
  </si>
  <si>
    <t xml:space="preserve">Oprava kamenného opevnění severní hráze velkého rybníka </t>
  </si>
  <si>
    <r>
      <t>Oprava drobných památek</t>
    </r>
    <r>
      <rPr>
        <b/>
        <sz val="10"/>
        <rFont val="Arial CE"/>
        <family val="2"/>
      </rPr>
      <t>-64.RM</t>
    </r>
  </si>
  <si>
    <t>Sáčky na psí exrementy + odpadkové koše</t>
  </si>
  <si>
    <t>Ošetření stromů v zámeckém parku</t>
  </si>
  <si>
    <t>orj. 4</t>
  </si>
  <si>
    <t>Finanční odbor</t>
  </si>
  <si>
    <t>Příspěvky zřízeným příspěvkovým org.</t>
  </si>
  <si>
    <t>Školství</t>
  </si>
  <si>
    <t xml:space="preserve">MŠ Zvídálek </t>
  </si>
  <si>
    <t>ZŠ Komenského</t>
  </si>
  <si>
    <t>ZŠ Tyršova</t>
  </si>
  <si>
    <t>Základní umělecká škola Fr. France</t>
  </si>
  <si>
    <t>DDM</t>
  </si>
  <si>
    <t xml:space="preserve">Zámek Slavkov - Austerlitz </t>
  </si>
  <si>
    <t xml:space="preserve">Technické služby Města Slavkova u Brna </t>
  </si>
  <si>
    <t>Účelové příspěvky</t>
  </si>
  <si>
    <t>Technické služby Města Slavkova u Brna – kompostárna</t>
  </si>
  <si>
    <t>Technické služby Města Slavkova u Brna – skládka</t>
  </si>
  <si>
    <t>Technické služby Města Slavkova u Brna – stadion</t>
  </si>
  <si>
    <t>Technické služby Města Slavkova u Brna – nájem pozemku</t>
  </si>
  <si>
    <t>Technické služby Města Slavkova u Brna – realizace ploch sběrových míst-separovaný sběr</t>
  </si>
  <si>
    <t>Ostatní příspěvky</t>
  </si>
  <si>
    <t>Příspěvky na činnost mládeže</t>
  </si>
  <si>
    <t>Příspěvky neziskovým organizacím</t>
  </si>
  <si>
    <t>Příspěvky na činnost mládeže PO města</t>
  </si>
  <si>
    <t>Politaví - členství</t>
  </si>
  <si>
    <t>Příspěvek pro Sdružení měst a obcí  JM</t>
  </si>
  <si>
    <t>Příspěvek pro OPS Mohyla Míru</t>
  </si>
  <si>
    <t>Příspěvky církvím</t>
  </si>
  <si>
    <t>Napoleonská společnost - poplatek</t>
  </si>
  <si>
    <t>Požární ochrana</t>
  </si>
  <si>
    <t>Sbor dobrovolných hasičů - provoz</t>
  </si>
  <si>
    <r>
      <t>Zásahový automobil pro SDH-</t>
    </r>
    <r>
      <rPr>
        <b/>
        <sz val="10"/>
        <rFont val="Arial CE"/>
        <family val="2"/>
      </rPr>
      <t>11.MZM</t>
    </r>
  </si>
  <si>
    <t xml:space="preserve">Transfery </t>
  </si>
  <si>
    <t>Nebytové prostory</t>
  </si>
  <si>
    <t>Bytové prostory</t>
  </si>
  <si>
    <t>Poliklinika</t>
  </si>
  <si>
    <t xml:space="preserve">Finanční vypořádání </t>
  </si>
  <si>
    <t>Tvorba FRR</t>
  </si>
  <si>
    <t>Zvyšování základního kapitálu - VaK, a.s.</t>
  </si>
  <si>
    <t xml:space="preserve">Splátky bankovních půjček </t>
  </si>
  <si>
    <t>Splátka úroků z úvěru na Palackého náměstí</t>
  </si>
  <si>
    <t xml:space="preserve">Splátka jistiny z úvěru na Palackého náměstí </t>
  </si>
  <si>
    <t>Splátka jistiny z úvěru  na BD Litavská I</t>
  </si>
  <si>
    <t>Splátka jistiny z úvěru na BD Litavská II.</t>
  </si>
  <si>
    <t xml:space="preserve">Splátka jistiny z úvěru - zvyšování základního kapitálu ve VaK, a.s. </t>
  </si>
  <si>
    <t xml:space="preserve">Splátka úroků z úvěru - zvyšování základního kapitálu ve VaK, a.s. </t>
  </si>
  <si>
    <t>Splátka jistiny z úvěru rekonst. ul. Husova</t>
  </si>
  <si>
    <t>Splátka úroků z úvěru rekonst. ul. Husova</t>
  </si>
  <si>
    <t>Splátka jistiny z úvěru rekonstrukce střechy zámku</t>
  </si>
  <si>
    <t>Splátka úroků z úvěru rekonstrukce střechy zámku</t>
  </si>
  <si>
    <t>Splátka jistiny z úvěru - Agroklas</t>
  </si>
  <si>
    <t>Splátka jistiny z úvěru - Nádražní 1155-1156</t>
  </si>
  <si>
    <t>Splátka jistiny z úvěru - Nádražní 1153-1154</t>
  </si>
  <si>
    <t>Splátka jistiny z úvěru Poliklinika</t>
  </si>
  <si>
    <t>orj. 5</t>
  </si>
  <si>
    <t>Odbor investic a rozvoje</t>
  </si>
  <si>
    <t>Kapitálové výdaje</t>
  </si>
  <si>
    <t>Podíl k dotaci ZAD - fasády zámku</t>
  </si>
  <si>
    <t>Podíl k dotaci - dětská hřiště</t>
  </si>
  <si>
    <t>Podíl k dotaci - památková péče - žádosti JMK</t>
  </si>
  <si>
    <t xml:space="preserve">Rekonstrukce bytových domů Nádražní 1157-1158-přechod z roku 2009 </t>
  </si>
  <si>
    <r>
      <t>Dokrytí financování I.etapy revitalizace polikliniky - Malinovského č.p.551-</t>
    </r>
    <r>
      <rPr>
        <b/>
        <sz val="10"/>
        <rFont val="Arial CE"/>
        <family val="2"/>
      </rPr>
      <t>62.RM</t>
    </r>
  </si>
  <si>
    <r>
      <t>Instalace dopravního značení a zpomalovacích pruhů-</t>
    </r>
    <r>
      <rPr>
        <b/>
        <sz val="10"/>
        <rFont val="Arial CE"/>
        <family val="2"/>
      </rPr>
      <t>52.RM</t>
    </r>
  </si>
  <si>
    <t>Zpoplatnění parkování - B. Němcové - dopr. zn.,1xautomat</t>
  </si>
  <si>
    <t>Prodloužení ul. Čelakovského - 1.splátka</t>
  </si>
  <si>
    <r>
      <t>Údržovací práce na budově č.p.126—</t>
    </r>
    <r>
      <rPr>
        <b/>
        <sz val="10"/>
        <rFont val="Arial CE"/>
        <family val="2"/>
      </rPr>
      <t>64.RM</t>
    </r>
  </si>
  <si>
    <t>Přístupové komunikace</t>
  </si>
  <si>
    <t>Přístupové komunikace-vrácení do fondu Zelnic z dotace</t>
  </si>
  <si>
    <t>Studie a projektové dokumentace</t>
  </si>
  <si>
    <t xml:space="preserve">Veřejné osvětlení a místní rozhlas </t>
  </si>
  <si>
    <t>Regenerace veřejných ploch - sídliště Zlatá Hora - revize projektu DSP</t>
  </si>
  <si>
    <t>Revitalizace bytových domů - sídliště Zlatá Hora - revize projektu DSP</t>
  </si>
  <si>
    <t>Zlatá Hora-plánovací smlouva-přepracování projektu</t>
  </si>
  <si>
    <t>DSP k žádostem o dotaci</t>
  </si>
  <si>
    <t>Vypracování žádostí o dotaci z evropských fondů</t>
  </si>
  <si>
    <t>Činnost místní správy - provozní prostředky IR</t>
  </si>
  <si>
    <t xml:space="preserve">Výkupy pozemků </t>
  </si>
  <si>
    <t>orj. 7</t>
  </si>
  <si>
    <t>Odbor sociálních věcí</t>
  </si>
  <si>
    <t>Dávky v hmotné nouzi</t>
  </si>
  <si>
    <t xml:space="preserve">Příspěvek na péči </t>
  </si>
  <si>
    <r>
      <t>Letní tábor</t>
    </r>
    <r>
      <rPr>
        <b/>
        <sz val="10"/>
        <rFont val="Arial CE"/>
        <family val="2"/>
      </rPr>
      <t>-65.RM</t>
    </r>
  </si>
  <si>
    <t>Humanitární účely</t>
  </si>
  <si>
    <t>Klub důchodců</t>
  </si>
  <si>
    <r>
      <t>Oblastní charita Hodonín - poradna -</t>
    </r>
    <r>
      <rPr>
        <b/>
        <sz val="10"/>
        <color indexed="8"/>
        <rFont val="Arial CE"/>
        <family val="2"/>
      </rPr>
      <t>63.RM</t>
    </r>
    <r>
      <rPr>
        <sz val="10"/>
        <rFont val="Arial CE"/>
        <family val="2"/>
      </rPr>
      <t xml:space="preserve"> </t>
    </r>
  </si>
  <si>
    <r>
      <t>Oblastní charita Hodonín - Pečovatelská služba -</t>
    </r>
    <r>
      <rPr>
        <b/>
        <sz val="10"/>
        <rFont val="Arial CE"/>
        <family val="2"/>
      </rPr>
      <t>63.RM</t>
    </r>
  </si>
  <si>
    <r>
      <t>Oblastní charita Hodonín - Centrum denních služeb pro dospělé-</t>
    </r>
    <r>
      <rPr>
        <b/>
        <sz val="10"/>
        <rFont val="Arial CE"/>
        <family val="2"/>
      </rPr>
      <t>63.RM</t>
    </r>
  </si>
  <si>
    <r>
      <t>Oblastní charita Hodonín - Centrum denních služeb pro děti-</t>
    </r>
    <r>
      <rPr>
        <b/>
        <sz val="10"/>
        <rFont val="Arial CE"/>
        <family val="2"/>
      </rPr>
      <t>63.RM</t>
    </r>
  </si>
  <si>
    <r>
      <t>Oblastní charita Hodonín – aktivizační služby-</t>
    </r>
    <r>
      <rPr>
        <b/>
        <sz val="10"/>
        <rFont val="Arial CE"/>
        <family val="2"/>
      </rPr>
      <t>64.RM</t>
    </r>
  </si>
  <si>
    <r>
      <t>Mateřské a rodiné centrum Pramínek o.s.</t>
    </r>
    <r>
      <rPr>
        <b/>
        <sz val="10"/>
        <rFont val="Arial CE"/>
        <family val="2"/>
      </rPr>
      <t>-64.RM</t>
    </r>
  </si>
  <si>
    <t>Komunitní plánování</t>
  </si>
  <si>
    <t>Rodinná poradna</t>
  </si>
  <si>
    <t>orj. 8</t>
  </si>
  <si>
    <t xml:space="preserve">Odbor bytového a tepelného hospodářství </t>
  </si>
  <si>
    <t xml:space="preserve">Tepelné hospodářství </t>
  </si>
  <si>
    <t xml:space="preserve">Bytové hospodářství </t>
  </si>
  <si>
    <t>orj. 9</t>
  </si>
  <si>
    <t>Odbor vnitřních věcí</t>
  </si>
  <si>
    <t>Obřadní síň</t>
  </si>
  <si>
    <t>Sbor pro občanské záležitosti</t>
  </si>
  <si>
    <t>orj.10</t>
  </si>
  <si>
    <t>Odbor  dopravy a silničního hospodářství</t>
  </si>
  <si>
    <t>BESIP</t>
  </si>
  <si>
    <t>Dopravní obslužnost</t>
  </si>
  <si>
    <t>orj.11</t>
  </si>
  <si>
    <t xml:space="preserve">Městský úřad </t>
  </si>
  <si>
    <t>orj.15</t>
  </si>
  <si>
    <t>Městská policie</t>
  </si>
  <si>
    <t xml:space="preserve">Provozní prostředky </t>
  </si>
  <si>
    <r>
      <t>Rekonstrukce prostor na Palackého náměstí č. 89-</t>
    </r>
    <r>
      <rPr>
        <b/>
        <sz val="10"/>
        <rFont val="Arial CE"/>
        <family val="2"/>
      </rPr>
      <t>62.RM</t>
    </r>
  </si>
  <si>
    <t>Informační měřiče rychlosti</t>
  </si>
  <si>
    <t>orj.13</t>
  </si>
  <si>
    <t xml:space="preserve">Místní zastupitelské orgány </t>
  </si>
  <si>
    <t>orj.14</t>
  </si>
  <si>
    <t>Různé</t>
  </si>
  <si>
    <t>Kronika Města</t>
  </si>
  <si>
    <t>Slavkovský zpravodaj</t>
  </si>
  <si>
    <t>Propagace města</t>
  </si>
  <si>
    <t>Vzpomínkové akce, Napoleonské dny</t>
  </si>
  <si>
    <t>Komise pro zahraniční vztahy</t>
  </si>
  <si>
    <t>Stadion - SK Fotbal</t>
  </si>
  <si>
    <t>Marketing a propagace</t>
  </si>
  <si>
    <t>Marketing a propagace-vrácení do fondu Zelnic z dotace</t>
  </si>
  <si>
    <t>Rezerva na spoluúčasti k dotacím</t>
  </si>
  <si>
    <t xml:space="preserve">V příjmové i výdajové části rozpočtu nejsou zapracovány akce hrazené prostřednictvím dotačních titulů.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</si>
</sst>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;\-#,##0\ "/>
    <numFmt numFmtId="166" formatCode="0.00%"/>
    <numFmt numFmtId="167" formatCode="_-* #,##0.00&quot; Kč&quot;_-;\-* #,##0.00&quot; Kč&quot;_-;_-* \-??&quot; Kč&quot;_-;_-@_-"/>
    <numFmt numFmtId="168" formatCode="#,##0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5" fontId="2" fillId="2" borderId="6" xfId="0" applyNumberFormat="1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2" fillId="2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 horizontal="center"/>
    </xf>
    <xf numFmtId="165" fontId="2" fillId="3" borderId="6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5" fontId="0" fillId="4" borderId="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4" borderId="6" xfId="17" applyNumberFormat="1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17" applyNumberFormat="1" applyFont="1" applyFill="1" applyBorder="1" applyAlignment="1" applyProtection="1">
      <alignment horizontal="right"/>
      <protection/>
    </xf>
    <xf numFmtId="164" fontId="0" fillId="4" borderId="4" xfId="0" applyFont="1" applyFill="1" applyBorder="1" applyAlignment="1">
      <alignment/>
    </xf>
    <xf numFmtId="165" fontId="0" fillId="0" borderId="6" xfId="17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67" fontId="4" fillId="4" borderId="0" xfId="17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5" fontId="2" fillId="2" borderId="6" xfId="17" applyNumberFormat="1" applyFont="1" applyFill="1" applyBorder="1" applyAlignment="1" applyProtection="1">
      <alignment/>
      <protection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2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5" fillId="0" borderId="5" xfId="0" applyFont="1" applyBorder="1" applyAlignment="1">
      <alignment/>
    </xf>
    <xf numFmtId="165" fontId="5" fillId="0" borderId="6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5" fontId="0" fillId="0" borderId="9" xfId="17" applyNumberFormat="1" applyFont="1" applyFill="1" applyBorder="1" applyAlignment="1" applyProtection="1">
      <alignment/>
      <protection/>
    </xf>
    <xf numFmtId="164" fontId="2" fillId="2" borderId="10" xfId="0" applyFont="1" applyFill="1" applyBorder="1" applyAlignment="1">
      <alignment/>
    </xf>
    <xf numFmtId="164" fontId="2" fillId="2" borderId="11" xfId="0" applyFont="1" applyFill="1" applyBorder="1" applyAlignment="1">
      <alignment/>
    </xf>
    <xf numFmtId="165" fontId="2" fillId="2" borderId="12" xfId="17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8" fontId="6" fillId="0" borderId="0" xfId="0" applyNumberFormat="1" applyFont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0" xfId="0" applyNumberFormat="1" applyFont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8" fontId="6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0" fillId="5" borderId="3" xfId="0" applyNumberFormat="1" applyFont="1" applyFill="1" applyBorder="1" applyAlignment="1">
      <alignment horizontal="right"/>
    </xf>
    <xf numFmtId="164" fontId="0" fillId="5" borderId="4" xfId="0" applyFont="1" applyFill="1" applyBorder="1" applyAlignment="1">
      <alignment/>
    </xf>
    <xf numFmtId="164" fontId="2" fillId="5" borderId="5" xfId="0" applyFont="1" applyFill="1" applyBorder="1" applyAlignment="1">
      <alignment/>
    </xf>
    <xf numFmtId="165" fontId="2" fillId="5" borderId="6" xfId="0" applyNumberFormat="1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4" fontId="2" fillId="5" borderId="4" xfId="0" applyFont="1" applyFill="1" applyBorder="1" applyAlignment="1">
      <alignment/>
    </xf>
    <xf numFmtId="165" fontId="0" fillId="5" borderId="6" xfId="17" applyNumberFormat="1" applyFont="1" applyFill="1" applyBorder="1" applyAlignment="1" applyProtection="1">
      <alignment/>
      <protection/>
    </xf>
    <xf numFmtId="164" fontId="5" fillId="4" borderId="5" xfId="0" applyFont="1" applyFill="1" applyBorder="1" applyAlignment="1">
      <alignment/>
    </xf>
    <xf numFmtId="165" fontId="5" fillId="5" borderId="6" xfId="17" applyNumberFormat="1" applyFont="1" applyFill="1" applyBorder="1" applyAlignment="1" applyProtection="1">
      <alignment/>
      <protection/>
    </xf>
    <xf numFmtId="164" fontId="0" fillId="0" borderId="13" xfId="0" applyFont="1" applyBorder="1" applyAlignment="1">
      <alignment/>
    </xf>
    <xf numFmtId="165" fontId="5" fillId="5" borderId="6" xfId="0" applyNumberFormat="1" applyFont="1" applyFill="1" applyBorder="1" applyAlignment="1">
      <alignment/>
    </xf>
    <xf numFmtId="164" fontId="2" fillId="4" borderId="5" xfId="0" applyFont="1" applyFill="1" applyBorder="1" applyAlignment="1">
      <alignment/>
    </xf>
    <xf numFmtId="165" fontId="2" fillId="5" borderId="6" xfId="17" applyNumberFormat="1" applyFont="1" applyFill="1" applyBorder="1" applyAlignment="1" applyProtection="1">
      <alignment/>
      <protection/>
    </xf>
    <xf numFmtId="168" fontId="2" fillId="5" borderId="6" xfId="0" applyNumberFormat="1" applyFont="1" applyFill="1" applyBorder="1" applyAlignment="1">
      <alignment/>
    </xf>
    <xf numFmtId="164" fontId="2" fillId="4" borderId="4" xfId="0" applyFont="1" applyFill="1" applyBorder="1" applyAlignment="1">
      <alignment/>
    </xf>
    <xf numFmtId="164" fontId="2" fillId="4" borderId="8" xfId="0" applyFont="1" applyFill="1" applyBorder="1" applyAlignment="1">
      <alignment/>
    </xf>
    <xf numFmtId="168" fontId="2" fillId="5" borderId="9" xfId="0" applyNumberFormat="1" applyFont="1" applyFill="1" applyBorder="1" applyAlignment="1">
      <alignment/>
    </xf>
    <xf numFmtId="164" fontId="2" fillId="6" borderId="14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5" fontId="0" fillId="0" borderId="0" xfId="17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/>
    </xf>
    <xf numFmtId="165" fontId="0" fillId="3" borderId="6" xfId="0" applyNumberFormat="1" applyFill="1" applyBorder="1" applyAlignment="1">
      <alignment/>
    </xf>
    <xf numFmtId="164" fontId="0" fillId="6" borderId="14" xfId="0" applyFont="1" applyFill="1" applyBorder="1" applyAlignment="1">
      <alignment/>
    </xf>
    <xf numFmtId="165" fontId="2" fillId="6" borderId="6" xfId="17" applyNumberFormat="1" applyFont="1" applyFill="1" applyBorder="1" applyAlignment="1" applyProtection="1">
      <alignment/>
      <protection/>
    </xf>
    <xf numFmtId="165" fontId="0" fillId="6" borderId="6" xfId="17" applyNumberFormat="1" applyFont="1" applyFill="1" applyBorder="1" applyAlignment="1" applyProtection="1">
      <alignment/>
      <protection/>
    </xf>
    <xf numFmtId="165" fontId="0" fillId="5" borderId="9" xfId="17" applyNumberFormat="1" applyFont="1" applyFill="1" applyBorder="1" applyAlignment="1" applyProtection="1">
      <alignment/>
      <protection/>
    </xf>
    <xf numFmtId="164" fontId="2" fillId="5" borderId="10" xfId="0" applyFont="1" applyFill="1" applyBorder="1" applyAlignment="1">
      <alignment/>
    </xf>
    <xf numFmtId="164" fontId="2" fillId="5" borderId="11" xfId="0" applyFont="1" applyFill="1" applyBorder="1" applyAlignment="1">
      <alignment/>
    </xf>
    <xf numFmtId="165" fontId="2" fillId="5" borderId="12" xfId="17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8" fontId="0" fillId="4" borderId="0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37">
      <selection activeCell="C80" sqref="C80"/>
    </sheetView>
  </sheetViews>
  <sheetFormatPr defaultColWidth="9.00390625" defaultRowHeight="12.75"/>
  <cols>
    <col min="1" max="1" width="5.00390625" style="0" customWidth="1"/>
    <col min="2" max="2" width="61.00390625" style="0" customWidth="1"/>
    <col min="3" max="3" width="16.875" style="0" customWidth="1"/>
    <col min="4" max="4" width="29.25390625" style="0" customWidth="1"/>
    <col min="5" max="5" width="18.25390625" style="0" customWidth="1"/>
    <col min="6" max="6" width="9.75390625" style="0" customWidth="1"/>
  </cols>
  <sheetData>
    <row r="1" spans="1:3" ht="12.75">
      <c r="A1" s="1"/>
      <c r="B1" s="2"/>
      <c r="C1" s="3"/>
    </row>
    <row r="2" spans="1:3" ht="12.75">
      <c r="A2" s="4"/>
      <c r="B2" s="5" t="s">
        <v>0</v>
      </c>
      <c r="C2" s="6"/>
    </row>
    <row r="3" spans="1:3" ht="12.75">
      <c r="A3" s="7"/>
      <c r="B3" s="8"/>
      <c r="C3" s="9"/>
    </row>
    <row r="4" spans="1:3" ht="12.75">
      <c r="A4" s="4"/>
      <c r="B4" s="5" t="s">
        <v>1</v>
      </c>
      <c r="C4" s="10">
        <f>SUM(C6+C15+C27)</f>
        <v>57170000</v>
      </c>
    </row>
    <row r="5" spans="1:3" ht="12.75">
      <c r="A5" s="7"/>
      <c r="B5" s="8"/>
      <c r="C5" s="11"/>
    </row>
    <row r="6" spans="1:5" ht="12.75">
      <c r="A6" s="4"/>
      <c r="B6" s="5" t="s">
        <v>2</v>
      </c>
      <c r="C6" s="12">
        <f>SUM(C7:C13)</f>
        <v>52050000</v>
      </c>
      <c r="E6" s="13"/>
    </row>
    <row r="7" spans="1:4" ht="12.75">
      <c r="A7" s="7">
        <v>1</v>
      </c>
      <c r="B7" s="8" t="s">
        <v>3</v>
      </c>
      <c r="C7" s="14">
        <v>11089000</v>
      </c>
      <c r="D7" s="15"/>
    </row>
    <row r="8" spans="1:4" ht="12.75">
      <c r="A8" s="7">
        <v>2</v>
      </c>
      <c r="B8" s="8" t="s">
        <v>4</v>
      </c>
      <c r="C8" s="16">
        <v>3300000</v>
      </c>
      <c r="D8" s="15"/>
    </row>
    <row r="9" spans="1:4" ht="12.75">
      <c r="A9" s="7">
        <v>3</v>
      </c>
      <c r="B9" s="8" t="s">
        <v>5</v>
      </c>
      <c r="C9" s="16">
        <v>1000000</v>
      </c>
      <c r="D9" s="15"/>
    </row>
    <row r="10" spans="1:6" ht="12.75">
      <c r="A10" s="7">
        <v>4</v>
      </c>
      <c r="B10" s="8" t="s">
        <v>6</v>
      </c>
      <c r="C10" s="16">
        <v>12502000</v>
      </c>
      <c r="D10" s="15"/>
      <c r="E10" s="17"/>
      <c r="F10" s="18"/>
    </row>
    <row r="11" spans="1:4" ht="12.75">
      <c r="A11" s="7">
        <v>5</v>
      </c>
      <c r="B11" s="8" t="s">
        <v>7</v>
      </c>
      <c r="C11" s="16">
        <v>1045000</v>
      </c>
      <c r="D11" s="19"/>
    </row>
    <row r="12" spans="1:6" ht="12.75">
      <c r="A12" s="7">
        <v>6</v>
      </c>
      <c r="B12" s="8" t="s">
        <v>8</v>
      </c>
      <c r="C12" s="16">
        <v>20314000</v>
      </c>
      <c r="D12" s="15"/>
      <c r="E12" s="17"/>
      <c r="F12" s="18"/>
    </row>
    <row r="13" spans="1:6" ht="12.75">
      <c r="A13" s="7">
        <v>7</v>
      </c>
      <c r="B13" s="8" t="s">
        <v>9</v>
      </c>
      <c r="C13" s="16">
        <v>2800000</v>
      </c>
      <c r="D13" s="15"/>
      <c r="F13" s="20"/>
    </row>
    <row r="14" spans="1:3" ht="12.75">
      <c r="A14" s="7"/>
      <c r="B14" s="8"/>
      <c r="C14" s="9"/>
    </row>
    <row r="15" spans="1:3" ht="12.75">
      <c r="A15" s="4"/>
      <c r="B15" s="5" t="s">
        <v>10</v>
      </c>
      <c r="C15" s="10">
        <f>SUM(C16:C25)</f>
        <v>4195000</v>
      </c>
    </row>
    <row r="16" spans="1:5" ht="12.75">
      <c r="A16" s="21">
        <v>8</v>
      </c>
      <c r="B16" s="8" t="s">
        <v>11</v>
      </c>
      <c r="C16" s="22">
        <v>80000</v>
      </c>
      <c r="D16" s="23"/>
      <c r="E16" s="24"/>
    </row>
    <row r="17" spans="1:5" ht="12.75">
      <c r="A17" s="7">
        <v>9</v>
      </c>
      <c r="B17" s="8" t="s">
        <v>12</v>
      </c>
      <c r="C17" s="22">
        <v>230000</v>
      </c>
      <c r="D17" s="23"/>
      <c r="E17" s="24"/>
    </row>
    <row r="18" spans="1:5" ht="12.75">
      <c r="A18" s="21">
        <v>10</v>
      </c>
      <c r="B18" s="8" t="s">
        <v>13</v>
      </c>
      <c r="C18" s="22">
        <v>700000</v>
      </c>
      <c r="D18" s="23"/>
      <c r="E18" s="24"/>
    </row>
    <row r="19" spans="1:5" ht="12.75">
      <c r="A19" s="7">
        <v>11</v>
      </c>
      <c r="B19" s="8" t="s">
        <v>14</v>
      </c>
      <c r="C19" s="22">
        <v>10000</v>
      </c>
      <c r="D19" s="23"/>
      <c r="E19" s="24"/>
    </row>
    <row r="20" spans="1:5" ht="12.75">
      <c r="A20" s="21">
        <v>12</v>
      </c>
      <c r="B20" s="8" t="s">
        <v>15</v>
      </c>
      <c r="C20" s="22">
        <v>175000</v>
      </c>
      <c r="D20" s="23"/>
      <c r="E20" s="24"/>
    </row>
    <row r="21" spans="1:5" ht="12.75">
      <c r="A21" s="7">
        <v>13</v>
      </c>
      <c r="B21" s="8" t="s">
        <v>16</v>
      </c>
      <c r="C21" s="22">
        <v>250000</v>
      </c>
      <c r="D21" s="23"/>
      <c r="E21" s="24"/>
    </row>
    <row r="22" spans="1:5" ht="12.75">
      <c r="A22" s="21">
        <v>14</v>
      </c>
      <c r="B22" s="8" t="s">
        <v>17</v>
      </c>
      <c r="C22" s="22">
        <v>500000</v>
      </c>
      <c r="D22" s="23"/>
      <c r="E22" s="24"/>
    </row>
    <row r="23" spans="1:5" ht="12.75">
      <c r="A23" s="7">
        <v>15</v>
      </c>
      <c r="B23" s="8" t="s">
        <v>18</v>
      </c>
      <c r="C23" s="22">
        <v>2100000</v>
      </c>
      <c r="D23" s="23"/>
      <c r="E23" s="24"/>
    </row>
    <row r="24" spans="1:5" ht="12.75">
      <c r="A24" s="21">
        <v>16</v>
      </c>
      <c r="B24" s="8" t="s">
        <v>19</v>
      </c>
      <c r="C24" s="22">
        <v>50000</v>
      </c>
      <c r="D24" s="23"/>
      <c r="E24" s="24"/>
    </row>
    <row r="25" spans="1:5" ht="12.75">
      <c r="A25" s="7">
        <v>17</v>
      </c>
      <c r="B25" s="8" t="s">
        <v>20</v>
      </c>
      <c r="C25" s="22">
        <v>100000</v>
      </c>
      <c r="D25" s="23"/>
      <c r="E25" s="24"/>
    </row>
    <row r="26" spans="1:5" ht="12.75">
      <c r="A26" s="7"/>
      <c r="B26" s="8"/>
      <c r="C26" s="9"/>
      <c r="D26" s="23"/>
      <c r="E26" s="24"/>
    </row>
    <row r="27" spans="1:5" ht="12.75">
      <c r="A27" s="4"/>
      <c r="B27" s="5" t="s">
        <v>21</v>
      </c>
      <c r="C27" s="10">
        <f>SUM(C28:C31)</f>
        <v>925000</v>
      </c>
      <c r="D27" s="23"/>
      <c r="E27" s="24"/>
    </row>
    <row r="28" spans="1:5" ht="12.75">
      <c r="A28" s="7">
        <v>18</v>
      </c>
      <c r="B28" s="8" t="s">
        <v>22</v>
      </c>
      <c r="C28" s="22">
        <v>105000</v>
      </c>
      <c r="D28" s="23"/>
      <c r="E28" s="24"/>
    </row>
    <row r="29" spans="1:5" ht="12.75">
      <c r="A29" s="7">
        <v>19</v>
      </c>
      <c r="B29" s="8" t="s">
        <v>23</v>
      </c>
      <c r="C29" s="22">
        <v>100000</v>
      </c>
      <c r="D29" s="23"/>
      <c r="E29" s="24"/>
    </row>
    <row r="30" spans="1:5" ht="12.75">
      <c r="A30" s="7">
        <v>20</v>
      </c>
      <c r="B30" s="8" t="s">
        <v>24</v>
      </c>
      <c r="C30" s="22">
        <v>20000</v>
      </c>
      <c r="D30" s="23"/>
      <c r="E30" s="24"/>
    </row>
    <row r="31" spans="1:5" ht="12.75">
      <c r="A31" s="7">
        <v>21</v>
      </c>
      <c r="B31" s="8" t="s">
        <v>25</v>
      </c>
      <c r="C31" s="22">
        <v>700000</v>
      </c>
      <c r="D31" s="23"/>
      <c r="E31" s="24"/>
    </row>
    <row r="32" spans="1:5" ht="12.75">
      <c r="A32" s="7"/>
      <c r="B32" s="8"/>
      <c r="C32" s="22"/>
      <c r="E32" s="25"/>
    </row>
    <row r="33" spans="1:3" ht="12.75">
      <c r="A33" s="4"/>
      <c r="B33" s="5" t="s">
        <v>26</v>
      </c>
      <c r="C33" s="10">
        <f>SUM(C35+C38+C43+C46)</f>
        <v>5236000</v>
      </c>
    </row>
    <row r="34" spans="1:3" ht="12.75">
      <c r="A34" s="7"/>
      <c r="B34" s="8"/>
      <c r="C34" s="22"/>
    </row>
    <row r="35" spans="1:3" ht="12.75">
      <c r="A35" s="4"/>
      <c r="B35" s="5" t="s">
        <v>27</v>
      </c>
      <c r="C35" s="26">
        <f>SUM(C36)</f>
        <v>2600000</v>
      </c>
    </row>
    <row r="36" spans="1:3" ht="12.75">
      <c r="A36" s="21">
        <v>22</v>
      </c>
      <c r="B36" s="8" t="s">
        <v>28</v>
      </c>
      <c r="C36" s="16">
        <v>2600000</v>
      </c>
    </row>
    <row r="37" spans="1:3" ht="12.75">
      <c r="A37" s="27"/>
      <c r="B37" s="28"/>
      <c r="C37" s="29"/>
    </row>
    <row r="38" spans="1:3" ht="12.75">
      <c r="A38" s="30"/>
      <c r="B38" s="5" t="s">
        <v>29</v>
      </c>
      <c r="C38" s="10">
        <f>SUM(C39:C41)</f>
        <v>571000</v>
      </c>
    </row>
    <row r="39" spans="1:3" ht="12.75">
      <c r="A39" s="21">
        <v>23</v>
      </c>
      <c r="B39" s="8" t="s">
        <v>30</v>
      </c>
      <c r="C39" s="16">
        <v>70000</v>
      </c>
    </row>
    <row r="40" spans="1:3" ht="12.75">
      <c r="A40" s="21">
        <v>24</v>
      </c>
      <c r="B40" s="8" t="s">
        <v>31</v>
      </c>
      <c r="C40" s="22">
        <v>228000</v>
      </c>
    </row>
    <row r="41" spans="1:3" ht="12.75">
      <c r="A41" s="21">
        <v>25</v>
      </c>
      <c r="B41" s="8" t="s">
        <v>32</v>
      </c>
      <c r="C41" s="22">
        <v>273000</v>
      </c>
    </row>
    <row r="42" spans="1:3" ht="12.75">
      <c r="A42" s="7"/>
      <c r="B42" s="8"/>
      <c r="C42" s="9"/>
    </row>
    <row r="43" spans="1:3" ht="12.75">
      <c r="A43" s="4"/>
      <c r="B43" s="5" t="s">
        <v>33</v>
      </c>
      <c r="C43" s="10">
        <f>SUM(C44)</f>
        <v>150000</v>
      </c>
    </row>
    <row r="44" spans="1:3" ht="12.75">
      <c r="A44" s="7">
        <v>26</v>
      </c>
      <c r="B44" s="8" t="s">
        <v>34</v>
      </c>
      <c r="C44" s="22">
        <v>150000</v>
      </c>
    </row>
    <row r="45" spans="1:3" ht="12.75">
      <c r="A45" s="7"/>
      <c r="B45" s="8"/>
      <c r="C45" s="9"/>
    </row>
    <row r="46" spans="1:3" ht="12.75">
      <c r="A46" s="30"/>
      <c r="B46" s="5" t="s">
        <v>35</v>
      </c>
      <c r="C46" s="10">
        <f>SUM(C47:C49)</f>
        <v>1915000</v>
      </c>
    </row>
    <row r="47" spans="1:3" ht="12.75">
      <c r="A47" s="21">
        <v>27</v>
      </c>
      <c r="B47" s="8" t="s">
        <v>36</v>
      </c>
      <c r="C47" s="22">
        <v>615000</v>
      </c>
    </row>
    <row r="48" spans="1:3" ht="12.75">
      <c r="A48" s="7">
        <v>28</v>
      </c>
      <c r="B48" s="8" t="s">
        <v>37</v>
      </c>
      <c r="C48" s="22">
        <v>1150000</v>
      </c>
    </row>
    <row r="49" spans="1:3" ht="12.75">
      <c r="A49" s="21">
        <v>29</v>
      </c>
      <c r="B49" s="8" t="s">
        <v>38</v>
      </c>
      <c r="C49" s="22">
        <v>150000</v>
      </c>
    </row>
    <row r="50" spans="1:3" ht="12.75">
      <c r="A50" s="7"/>
      <c r="B50" s="8"/>
      <c r="C50" s="9"/>
    </row>
    <row r="51" spans="1:3" ht="12.75">
      <c r="A51" s="4"/>
      <c r="B51" s="5" t="s">
        <v>39</v>
      </c>
      <c r="C51" s="26">
        <f>SUM(C52)</f>
        <v>656000</v>
      </c>
    </row>
    <row r="52" spans="1:3" ht="12.75">
      <c r="A52" s="7">
        <v>30</v>
      </c>
      <c r="B52" s="8" t="s">
        <v>40</v>
      </c>
      <c r="C52" s="22">
        <v>656000</v>
      </c>
    </row>
    <row r="53" spans="1:3" ht="12.75">
      <c r="A53" s="7"/>
      <c r="B53" s="8"/>
      <c r="C53" s="9"/>
    </row>
    <row r="54" spans="1:3" ht="12.75">
      <c r="A54" s="4"/>
      <c r="B54" s="5" t="s">
        <v>41</v>
      </c>
      <c r="C54" s="10">
        <f>SUM(C55:C62)</f>
        <v>86162900</v>
      </c>
    </row>
    <row r="55" spans="1:3" ht="12.75">
      <c r="A55" s="7">
        <v>31</v>
      </c>
      <c r="B55" s="8" t="s">
        <v>42</v>
      </c>
      <c r="C55" s="22">
        <v>20020700</v>
      </c>
    </row>
    <row r="56" spans="1:3" ht="12.75">
      <c r="A56" s="7">
        <v>32</v>
      </c>
      <c r="B56" s="8" t="s">
        <v>43</v>
      </c>
      <c r="C56" s="22">
        <v>5200000</v>
      </c>
    </row>
    <row r="57" spans="1:3" ht="12.75">
      <c r="A57" s="7">
        <v>33</v>
      </c>
      <c r="B57" s="8" t="s">
        <v>44</v>
      </c>
      <c r="C57" s="22">
        <v>27800000</v>
      </c>
    </row>
    <row r="58" spans="1:3" ht="12.75">
      <c r="A58" s="7">
        <v>34</v>
      </c>
      <c r="B58" s="31" t="s">
        <v>45</v>
      </c>
      <c r="C58" s="16">
        <v>1311000</v>
      </c>
    </row>
    <row r="59" spans="1:3" ht="12.75">
      <c r="A59" s="7">
        <v>35</v>
      </c>
      <c r="B59" s="31" t="s">
        <v>46</v>
      </c>
      <c r="C59" s="16">
        <v>1228000</v>
      </c>
    </row>
    <row r="60" spans="1:3" ht="12.75">
      <c r="A60" s="7">
        <v>36</v>
      </c>
      <c r="B60" s="8" t="s">
        <v>47</v>
      </c>
      <c r="C60" s="22">
        <v>81000</v>
      </c>
    </row>
    <row r="61" spans="1:3" ht="12.75">
      <c r="A61" s="7">
        <v>37</v>
      </c>
      <c r="B61" s="8" t="s">
        <v>48</v>
      </c>
      <c r="C61" s="22">
        <v>22706500</v>
      </c>
    </row>
    <row r="62" spans="1:3" ht="12.75">
      <c r="A62" s="7">
        <v>38</v>
      </c>
      <c r="B62" s="8" t="s">
        <v>49</v>
      </c>
      <c r="C62" s="22">
        <v>7815700</v>
      </c>
    </row>
    <row r="63" spans="1:3" ht="12.75">
      <c r="A63" s="7"/>
      <c r="B63" s="8"/>
      <c r="C63" s="22"/>
    </row>
    <row r="64" spans="1:3" ht="12.75">
      <c r="A64" s="4"/>
      <c r="B64" s="5" t="s">
        <v>50</v>
      </c>
      <c r="C64" s="26">
        <f>SUM(C65+C66+C67+C68+C69+C72)</f>
        <v>21784000</v>
      </c>
    </row>
    <row r="65" spans="1:3" ht="12.75">
      <c r="A65" s="7">
        <v>39</v>
      </c>
      <c r="B65" s="8" t="s">
        <v>51</v>
      </c>
      <c r="C65" s="22">
        <v>750000</v>
      </c>
    </row>
    <row r="66" spans="1:3" ht="12.75">
      <c r="A66" s="7">
        <v>40</v>
      </c>
      <c r="B66" s="8" t="s">
        <v>52</v>
      </c>
      <c r="C66" s="22">
        <v>1432000</v>
      </c>
    </row>
    <row r="67" spans="1:3" ht="12.75">
      <c r="A67" s="7">
        <v>41</v>
      </c>
      <c r="B67" s="8" t="s">
        <v>53</v>
      </c>
      <c r="C67" s="22">
        <v>2058000</v>
      </c>
    </row>
    <row r="68" spans="1:3" ht="12.75">
      <c r="A68" s="7">
        <v>42</v>
      </c>
      <c r="B68" s="8" t="s">
        <v>54</v>
      </c>
      <c r="C68" s="22">
        <v>1170000</v>
      </c>
    </row>
    <row r="69" spans="1:3" ht="12.75">
      <c r="A69" s="7">
        <v>43</v>
      </c>
      <c r="B69" s="8" t="s">
        <v>55</v>
      </c>
      <c r="C69" s="22">
        <f>SUM(C70:C71)</f>
        <v>14037000</v>
      </c>
    </row>
    <row r="70" spans="1:3" ht="12.75">
      <c r="A70" s="7"/>
      <c r="B70" s="32" t="s">
        <v>56</v>
      </c>
      <c r="C70" s="33">
        <v>12984000</v>
      </c>
    </row>
    <row r="71" spans="1:3" ht="12.75">
      <c r="A71" s="7"/>
      <c r="B71" s="32" t="s">
        <v>57</v>
      </c>
      <c r="C71" s="33">
        <v>1053000</v>
      </c>
    </row>
    <row r="72" spans="1:3" ht="12.75">
      <c r="A72" s="7">
        <v>44</v>
      </c>
      <c r="B72" s="8" t="s">
        <v>55</v>
      </c>
      <c r="C72" s="22">
        <v>2337000</v>
      </c>
    </row>
    <row r="73" spans="1:3" ht="12.75">
      <c r="A73" s="7"/>
      <c r="B73" s="32" t="s">
        <v>56</v>
      </c>
      <c r="C73" s="33">
        <v>2161700</v>
      </c>
    </row>
    <row r="74" spans="1:3" ht="12.75">
      <c r="A74" s="7"/>
      <c r="B74" s="32" t="s">
        <v>57</v>
      </c>
      <c r="C74" s="33">
        <v>175300</v>
      </c>
    </row>
    <row r="75" spans="1:3" ht="12.75">
      <c r="A75" s="7"/>
      <c r="B75" s="8"/>
      <c r="C75" s="22"/>
    </row>
    <row r="76" spans="1:3" ht="12.75">
      <c r="A76" s="4"/>
      <c r="B76" s="5" t="s">
        <v>58</v>
      </c>
      <c r="C76" s="26">
        <f>SUM(C77:C78)</f>
        <v>3937000</v>
      </c>
    </row>
    <row r="77" spans="1:3" ht="12.75">
      <c r="A77" s="7">
        <v>45</v>
      </c>
      <c r="B77" s="8" t="s">
        <v>59</v>
      </c>
      <c r="C77" s="22">
        <v>3036000</v>
      </c>
    </row>
    <row r="78" spans="1:3" ht="12.75">
      <c r="A78" s="7">
        <v>46</v>
      </c>
      <c r="B78" s="8" t="s">
        <v>60</v>
      </c>
      <c r="C78" s="22">
        <v>901000</v>
      </c>
    </row>
    <row r="79" spans="1:3" ht="12.75">
      <c r="A79" s="34"/>
      <c r="B79" s="35"/>
      <c r="C79" s="36"/>
    </row>
    <row r="80" spans="1:3" ht="12.75">
      <c r="A80" s="37"/>
      <c r="B80" s="38" t="s">
        <v>61</v>
      </c>
      <c r="C80" s="39">
        <f>SUM(C4+C33+C51+C54+C64+C76)</f>
        <v>174945900</v>
      </c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1"/>
      <c r="C83" s="40"/>
    </row>
    <row r="84" spans="1:3" ht="12.75">
      <c r="A84" s="40"/>
      <c r="B84" s="42"/>
      <c r="C84" s="43"/>
    </row>
    <row r="85" spans="1:3" ht="12.75">
      <c r="A85" s="40"/>
      <c r="B85" s="44"/>
      <c r="C85" s="45"/>
    </row>
    <row r="86" spans="1:3" ht="12.75">
      <c r="A86" s="40"/>
      <c r="B86" s="46"/>
      <c r="C86" s="44"/>
    </row>
    <row r="87" spans="1:3" ht="12.75">
      <c r="A87" s="40"/>
      <c r="B87" s="46"/>
      <c r="C87" s="44"/>
    </row>
    <row r="88" spans="1:3" ht="12.75">
      <c r="A88" s="40"/>
      <c r="B88" s="47"/>
      <c r="C88" s="44"/>
    </row>
    <row r="89" spans="1:3" ht="12.75">
      <c r="A89" s="40"/>
      <c r="B89" s="47"/>
      <c r="C89" s="44"/>
    </row>
    <row r="90" spans="1:3" ht="12.75">
      <c r="A90" s="40"/>
      <c r="B90" s="47"/>
      <c r="C90" s="44"/>
    </row>
    <row r="91" spans="1:3" ht="12.75">
      <c r="A91" s="40"/>
      <c r="B91" s="47"/>
      <c r="C91" s="44"/>
    </row>
    <row r="92" spans="1:3" ht="12.75">
      <c r="A92" s="40"/>
      <c r="B92" s="47"/>
      <c r="C92" s="44"/>
    </row>
    <row r="93" spans="1:3" ht="12.75">
      <c r="A93" s="40"/>
      <c r="B93" s="47"/>
      <c r="C93" s="44"/>
    </row>
    <row r="94" spans="1:3" ht="12.75">
      <c r="A94" s="40"/>
      <c r="B94" s="47"/>
      <c r="C94" s="44"/>
    </row>
    <row r="95" spans="1:3" ht="12.75">
      <c r="A95" s="40"/>
      <c r="B95" s="47"/>
      <c r="C95" s="44"/>
    </row>
    <row r="96" spans="1:3" ht="12.75">
      <c r="A96" s="40"/>
      <c r="B96" s="47"/>
      <c r="C96" s="44"/>
    </row>
    <row r="97" spans="1:3" ht="12.75">
      <c r="A97" s="40"/>
      <c r="B97" s="48"/>
      <c r="C97" s="49"/>
    </row>
    <row r="98" spans="1:3" ht="12.75">
      <c r="A98" s="40"/>
      <c r="B98" s="47"/>
      <c r="C98" s="50"/>
    </row>
    <row r="99" spans="1:3" ht="12.75">
      <c r="A99" s="40"/>
      <c r="B99" s="51"/>
      <c r="C99" s="51"/>
    </row>
    <row r="100" spans="1:3" ht="12.75">
      <c r="A100" s="40"/>
      <c r="B100" s="48"/>
      <c r="C100" s="43"/>
    </row>
    <row r="101" spans="1:3" ht="12.75">
      <c r="A101" s="40"/>
      <c r="B101" s="47"/>
      <c r="C101" s="45"/>
    </row>
    <row r="102" spans="1:3" ht="12.75">
      <c r="A102" s="40"/>
      <c r="B102" s="47"/>
      <c r="C102" s="45"/>
    </row>
    <row r="103" spans="1:4" ht="12.75">
      <c r="A103" s="40"/>
      <c r="B103" s="47"/>
      <c r="C103" s="45"/>
      <c r="D103" s="48"/>
    </row>
    <row r="104" spans="1:3" ht="12.75">
      <c r="A104" s="40"/>
      <c r="B104" s="48"/>
      <c r="C104" s="43"/>
    </row>
    <row r="105" spans="1:3" ht="12.75">
      <c r="A105" s="40"/>
      <c r="B105" s="47"/>
      <c r="C105" s="52"/>
    </row>
    <row r="106" spans="1:3" ht="12.75">
      <c r="A106" s="40"/>
      <c r="B106" s="47"/>
      <c r="C106" s="52"/>
    </row>
    <row r="107" spans="1:3" ht="12.75">
      <c r="A107" s="40"/>
      <c r="B107" s="47"/>
      <c r="C107" s="40"/>
    </row>
    <row r="108" spans="1:3" ht="12.75">
      <c r="A108" s="40"/>
      <c r="B108" s="53"/>
      <c r="C108" s="40"/>
    </row>
    <row r="109" spans="1:3" ht="12.75">
      <c r="A109" s="40"/>
      <c r="B109" s="53"/>
      <c r="C109" s="40"/>
    </row>
    <row r="110" spans="1:3" ht="12.75">
      <c r="A110" s="40"/>
      <c r="B110" s="53"/>
      <c r="C110" s="40"/>
    </row>
    <row r="111" ht="12.75">
      <c r="B111" s="53"/>
    </row>
    <row r="112" ht="12.75">
      <c r="B112" s="53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</sheetData>
  <printOptions/>
  <pageMargins left="0.7208333333333333" right="0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tabSelected="1" workbookViewId="0" topLeftCell="A97">
      <selection activeCell="B179" sqref="B179"/>
    </sheetView>
  </sheetViews>
  <sheetFormatPr defaultColWidth="9.00390625" defaultRowHeight="12.75"/>
  <cols>
    <col min="1" max="1" width="6.375" style="0" customWidth="1"/>
    <col min="2" max="2" width="76.00390625" style="0" customWidth="1"/>
    <col min="3" max="3" width="14.875" style="0" customWidth="1"/>
  </cols>
  <sheetData>
    <row r="1" spans="1:3" ht="12.75">
      <c r="A1" s="1"/>
      <c r="B1" s="2"/>
      <c r="C1" s="54"/>
    </row>
    <row r="2" spans="1:3" ht="12.75">
      <c r="A2" s="55"/>
      <c r="B2" s="56" t="s">
        <v>62</v>
      </c>
      <c r="C2" s="57">
        <f>SUM(C4+C9+C15+C37+C98+C124+C140+C145+C150+C155+C157+C162+C164+C174)</f>
        <v>174945900</v>
      </c>
    </row>
    <row r="3" spans="1:3" ht="12.75">
      <c r="A3" s="7"/>
      <c r="B3" s="8"/>
      <c r="C3" s="58"/>
    </row>
    <row r="4" spans="1:3" ht="12.75">
      <c r="A4" s="59" t="s">
        <v>63</v>
      </c>
      <c r="B4" s="56" t="s">
        <v>64</v>
      </c>
      <c r="C4" s="57">
        <f>SUM(C7:C7)</f>
        <v>75000</v>
      </c>
    </row>
    <row r="5" spans="1:3" ht="12.75">
      <c r="A5" s="7"/>
      <c r="B5" s="8"/>
      <c r="C5" s="58"/>
    </row>
    <row r="6" spans="1:3" ht="12.75">
      <c r="A6" s="7">
        <v>1</v>
      </c>
      <c r="B6" s="8" t="s">
        <v>65</v>
      </c>
      <c r="C6" s="58">
        <v>25000</v>
      </c>
    </row>
    <row r="7" spans="1:3" ht="12.75">
      <c r="A7" s="7">
        <v>2</v>
      </c>
      <c r="B7" s="8" t="s">
        <v>66</v>
      </c>
      <c r="C7" s="60">
        <v>75000</v>
      </c>
    </row>
    <row r="8" spans="1:3" ht="12.75">
      <c r="A8" s="7"/>
      <c r="B8" s="8"/>
      <c r="C8" s="58"/>
    </row>
    <row r="9" spans="1:3" ht="12.75">
      <c r="A9" s="59" t="s">
        <v>67</v>
      </c>
      <c r="B9" s="56" t="s">
        <v>68</v>
      </c>
      <c r="C9" s="57">
        <f>SUM(C11:C13)</f>
        <v>1521000</v>
      </c>
    </row>
    <row r="10" spans="1:3" ht="12.75">
      <c r="A10" s="7"/>
      <c r="B10" s="8"/>
      <c r="C10" s="58"/>
    </row>
    <row r="11" spans="1:3" ht="12.75">
      <c r="A11" s="7">
        <v>3</v>
      </c>
      <c r="B11" s="8" t="s">
        <v>69</v>
      </c>
      <c r="C11" s="60">
        <v>300000</v>
      </c>
    </row>
    <row r="12" spans="1:3" ht="12.75">
      <c r="A12" s="7">
        <v>4</v>
      </c>
      <c r="B12" s="8" t="s">
        <v>70</v>
      </c>
      <c r="C12" s="60">
        <v>1121000</v>
      </c>
    </row>
    <row r="13" spans="1:3" ht="12.75">
      <c r="A13" s="7">
        <v>5</v>
      </c>
      <c r="B13" s="8" t="s">
        <v>71</v>
      </c>
      <c r="C13" s="60">
        <v>100000</v>
      </c>
    </row>
    <row r="14" spans="1:3" ht="12.75">
      <c r="A14" s="7"/>
      <c r="B14" s="8"/>
      <c r="C14" s="58"/>
    </row>
    <row r="15" spans="1:3" ht="12.75">
      <c r="A15" s="59" t="s">
        <v>72</v>
      </c>
      <c r="B15" s="56" t="s">
        <v>73</v>
      </c>
      <c r="C15" s="57">
        <f>SUM(C17+C23+C25+C27+C29+C31+C33+C35)</f>
        <v>5080000</v>
      </c>
    </row>
    <row r="16" spans="1:3" ht="12.75">
      <c r="A16" s="7"/>
      <c r="B16" s="28"/>
      <c r="C16" s="58"/>
    </row>
    <row r="17" spans="1:3" ht="12.75">
      <c r="A17" s="55">
        <v>6</v>
      </c>
      <c r="B17" s="56" t="s">
        <v>74</v>
      </c>
      <c r="C17" s="57">
        <f>SUM(C18:C21)</f>
        <v>3900000</v>
      </c>
    </row>
    <row r="18" spans="1:3" ht="12.75">
      <c r="A18" s="21"/>
      <c r="B18" s="61" t="s">
        <v>75</v>
      </c>
      <c r="C18" s="62">
        <v>2000000</v>
      </c>
    </row>
    <row r="19" spans="1:3" ht="12.75">
      <c r="A19" s="21"/>
      <c r="B19" s="61" t="s">
        <v>76</v>
      </c>
      <c r="C19" s="62">
        <v>1100000</v>
      </c>
    </row>
    <row r="20" spans="1:3" ht="12.75">
      <c r="A20" s="7"/>
      <c r="B20" s="32" t="s">
        <v>77</v>
      </c>
      <c r="C20" s="62">
        <v>700000</v>
      </c>
    </row>
    <row r="21" spans="1:3" ht="12.75">
      <c r="A21" s="7"/>
      <c r="B21" s="32" t="s">
        <v>78</v>
      </c>
      <c r="C21" s="62">
        <v>100000</v>
      </c>
    </row>
    <row r="22" spans="1:3" ht="12.75">
      <c r="A22" s="7"/>
      <c r="B22" s="8"/>
      <c r="C22" s="58"/>
    </row>
    <row r="23" spans="1:3" ht="12.75">
      <c r="A23" s="21">
        <v>7</v>
      </c>
      <c r="B23" s="31" t="s">
        <v>79</v>
      </c>
      <c r="C23" s="60">
        <v>120000</v>
      </c>
    </row>
    <row r="24" spans="1:3" ht="12.75">
      <c r="A24" s="21"/>
      <c r="B24" s="31"/>
      <c r="C24" s="62"/>
    </row>
    <row r="25" spans="1:3" ht="12.75">
      <c r="A25" s="21">
        <v>8</v>
      </c>
      <c r="B25" s="31" t="s">
        <v>80</v>
      </c>
      <c r="C25" s="60">
        <v>50000</v>
      </c>
    </row>
    <row r="26" spans="1:3" ht="12.75">
      <c r="A26" s="21"/>
      <c r="B26" s="8"/>
      <c r="C26" s="60"/>
    </row>
    <row r="27" spans="1:3" ht="12.75">
      <c r="A27" s="21">
        <v>9</v>
      </c>
      <c r="B27" s="63" t="s">
        <v>81</v>
      </c>
      <c r="C27" s="60">
        <v>620000</v>
      </c>
    </row>
    <row r="28" spans="1:3" ht="12.75">
      <c r="A28" s="21"/>
      <c r="B28" s="63"/>
      <c r="C28" s="60"/>
    </row>
    <row r="29" spans="1:3" ht="12.75">
      <c r="A29" s="21">
        <v>10</v>
      </c>
      <c r="B29" s="63" t="s">
        <v>82</v>
      </c>
      <c r="C29" s="60">
        <v>150000</v>
      </c>
    </row>
    <row r="30" spans="1:3" ht="12.75">
      <c r="A30" s="21"/>
      <c r="B30" s="63"/>
      <c r="C30" s="60"/>
    </row>
    <row r="31" spans="1:3" ht="12.75">
      <c r="A31" s="21">
        <v>11</v>
      </c>
      <c r="B31" s="63" t="s">
        <v>83</v>
      </c>
      <c r="C31" s="60">
        <v>70000</v>
      </c>
    </row>
    <row r="32" spans="1:3" ht="12.75">
      <c r="A32" s="21"/>
      <c r="B32" s="63"/>
      <c r="C32" s="60"/>
    </row>
    <row r="33" spans="1:3" ht="12.75">
      <c r="A33" s="21">
        <v>12</v>
      </c>
      <c r="B33" s="8" t="s">
        <v>84</v>
      </c>
      <c r="C33" s="60">
        <v>50000</v>
      </c>
    </row>
    <row r="34" spans="1:3" ht="12.75">
      <c r="A34" s="21"/>
      <c r="B34" s="8"/>
      <c r="C34" s="60"/>
    </row>
    <row r="35" spans="1:3" ht="12.75">
      <c r="A35" s="21">
        <v>13</v>
      </c>
      <c r="B35" s="63" t="s">
        <v>85</v>
      </c>
      <c r="C35" s="60">
        <v>120000</v>
      </c>
    </row>
    <row r="36" spans="1:3" ht="12.75">
      <c r="A36" s="7"/>
      <c r="B36" s="8"/>
      <c r="C36" s="64"/>
    </row>
    <row r="37" spans="1:3" ht="12.75">
      <c r="A37" s="59" t="s">
        <v>86</v>
      </c>
      <c r="B37" s="56" t="s">
        <v>87</v>
      </c>
      <c r="C37" s="57">
        <f>SUM(C39+C59+C69+C73+C81)</f>
        <v>38355300</v>
      </c>
    </row>
    <row r="38" spans="1:3" ht="12.75">
      <c r="A38" s="7"/>
      <c r="B38" s="8"/>
      <c r="C38" s="58"/>
    </row>
    <row r="39" spans="1:3" ht="12.75">
      <c r="A39" s="55"/>
      <c r="B39" s="56" t="s">
        <v>88</v>
      </c>
      <c r="C39" s="57">
        <f>SUM(C41+C48+C50+C52)</f>
        <v>25071000</v>
      </c>
    </row>
    <row r="40" spans="1:3" ht="12.75">
      <c r="A40" s="21"/>
      <c r="B40" s="65"/>
      <c r="C40" s="12"/>
    </row>
    <row r="41" spans="1:3" ht="12.75">
      <c r="A41" s="7"/>
      <c r="B41" s="28" t="s">
        <v>89</v>
      </c>
      <c r="C41" s="66">
        <f>SUM(C42:C46)</f>
        <v>6414000</v>
      </c>
    </row>
    <row r="42" spans="1:3" ht="12.75">
      <c r="A42" s="21">
        <v>14</v>
      </c>
      <c r="B42" s="31" t="s">
        <v>90</v>
      </c>
      <c r="C42" s="60">
        <v>975000</v>
      </c>
    </row>
    <row r="43" spans="1:3" ht="12.75">
      <c r="A43" s="7">
        <v>15</v>
      </c>
      <c r="B43" s="8" t="s">
        <v>91</v>
      </c>
      <c r="C43" s="60">
        <v>3543000</v>
      </c>
    </row>
    <row r="44" spans="1:3" ht="12.75">
      <c r="A44" s="21">
        <v>16</v>
      </c>
      <c r="B44" s="8" t="s">
        <v>92</v>
      </c>
      <c r="C44" s="60">
        <v>1408000</v>
      </c>
    </row>
    <row r="45" spans="1:3" ht="12.75">
      <c r="A45" s="7">
        <v>17</v>
      </c>
      <c r="B45" s="8" t="s">
        <v>93</v>
      </c>
      <c r="C45" s="60">
        <v>325000</v>
      </c>
    </row>
    <row r="46" spans="1:3" ht="12.75">
      <c r="A46" s="21">
        <v>18</v>
      </c>
      <c r="B46" s="8" t="s">
        <v>94</v>
      </c>
      <c r="C46" s="60">
        <v>163000</v>
      </c>
    </row>
    <row r="47" spans="1:3" ht="12.75">
      <c r="A47" s="7"/>
      <c r="B47" s="8"/>
      <c r="C47" s="60"/>
    </row>
    <row r="48" spans="1:3" ht="12.75">
      <c r="A48" s="21">
        <v>19</v>
      </c>
      <c r="B48" s="31" t="s">
        <v>95</v>
      </c>
      <c r="C48" s="58">
        <v>6277000</v>
      </c>
    </row>
    <row r="49" spans="1:3" ht="12.75">
      <c r="A49" s="7"/>
      <c r="B49" s="8"/>
      <c r="C49" s="58"/>
    </row>
    <row r="50" spans="1:3" ht="12.75">
      <c r="A50" s="7">
        <v>20</v>
      </c>
      <c r="B50" s="8" t="s">
        <v>96</v>
      </c>
      <c r="C50" s="60">
        <v>10883000</v>
      </c>
    </row>
    <row r="51" spans="1:3" ht="12.75">
      <c r="A51" s="7"/>
      <c r="B51" s="28"/>
      <c r="C51" s="66"/>
    </row>
    <row r="52" spans="1:3" ht="12.75">
      <c r="A52" s="7"/>
      <c r="B52" s="28" t="s">
        <v>97</v>
      </c>
      <c r="C52" s="66">
        <f>SUM(C53:C57)</f>
        <v>1497000</v>
      </c>
    </row>
    <row r="53" spans="1:3" ht="12.75">
      <c r="A53" s="7">
        <v>21</v>
      </c>
      <c r="B53" s="8" t="s">
        <v>98</v>
      </c>
      <c r="C53" s="60">
        <v>850000</v>
      </c>
    </row>
    <row r="54" spans="1:3" ht="12.75">
      <c r="A54" s="7">
        <v>22</v>
      </c>
      <c r="B54" s="8" t="s">
        <v>99</v>
      </c>
      <c r="C54" s="60">
        <v>350000</v>
      </c>
    </row>
    <row r="55" spans="1:3" ht="12.75">
      <c r="A55" s="7">
        <v>23</v>
      </c>
      <c r="B55" s="8" t="s">
        <v>100</v>
      </c>
      <c r="C55" s="60">
        <v>130000</v>
      </c>
    </row>
    <row r="56" spans="1:3" ht="12.75">
      <c r="A56" s="7">
        <v>24</v>
      </c>
      <c r="B56" s="8" t="s">
        <v>101</v>
      </c>
      <c r="C56" s="60">
        <v>87000</v>
      </c>
    </row>
    <row r="57" spans="1:3" ht="12.75">
      <c r="A57" s="7">
        <v>25</v>
      </c>
      <c r="B57" s="8" t="s">
        <v>102</v>
      </c>
      <c r="C57" s="60">
        <v>80000</v>
      </c>
    </row>
    <row r="58" spans="1:3" ht="12.75">
      <c r="A58" s="7"/>
      <c r="B58" s="8"/>
      <c r="C58" s="66"/>
    </row>
    <row r="59" spans="1:3" ht="12.75">
      <c r="A59" s="27"/>
      <c r="B59" s="28" t="s">
        <v>103</v>
      </c>
      <c r="C59" s="57">
        <f>SUM(C60:C67)</f>
        <v>583300</v>
      </c>
    </row>
    <row r="60" spans="1:3" ht="12.75">
      <c r="A60" s="21">
        <v>26</v>
      </c>
      <c r="B60" s="31" t="s">
        <v>104</v>
      </c>
      <c r="C60" s="60">
        <v>300000</v>
      </c>
    </row>
    <row r="61" spans="1:3" ht="12.75">
      <c r="A61" s="21">
        <v>27</v>
      </c>
      <c r="B61" s="8" t="s">
        <v>105</v>
      </c>
      <c r="C61" s="60">
        <v>50000</v>
      </c>
    </row>
    <row r="62" spans="1:3" ht="12.75">
      <c r="A62" s="21">
        <v>28</v>
      </c>
      <c r="B62" s="8" t="s">
        <v>106</v>
      </c>
      <c r="C62" s="60">
        <v>50000</v>
      </c>
    </row>
    <row r="63" spans="1:3" ht="12.75">
      <c r="A63" s="21">
        <v>29</v>
      </c>
      <c r="B63" s="8" t="s">
        <v>107</v>
      </c>
      <c r="C63" s="60">
        <v>59300</v>
      </c>
    </row>
    <row r="64" spans="1:3" ht="12.75">
      <c r="A64" s="21">
        <v>30</v>
      </c>
      <c r="B64" s="8" t="s">
        <v>108</v>
      </c>
      <c r="C64" s="60">
        <v>6000</v>
      </c>
    </row>
    <row r="65" spans="1:3" ht="12.75">
      <c r="A65" s="21">
        <v>31</v>
      </c>
      <c r="B65" s="8" t="s">
        <v>109</v>
      </c>
      <c r="C65" s="60">
        <v>18000</v>
      </c>
    </row>
    <row r="66" spans="1:3" ht="12.75">
      <c r="A66" s="21">
        <v>32</v>
      </c>
      <c r="B66" s="8" t="s">
        <v>110</v>
      </c>
      <c r="C66" s="60">
        <v>75000</v>
      </c>
    </row>
    <row r="67" spans="1:3" ht="12.75">
      <c r="A67" s="21">
        <v>33</v>
      </c>
      <c r="B67" s="8" t="s">
        <v>111</v>
      </c>
      <c r="C67" s="60">
        <v>25000</v>
      </c>
    </row>
    <row r="68" spans="1:3" ht="12.75">
      <c r="A68" s="7"/>
      <c r="B68" s="8"/>
      <c r="C68" s="58"/>
    </row>
    <row r="69" spans="1:3" ht="12.75">
      <c r="A69" s="7"/>
      <c r="B69" s="28" t="s">
        <v>112</v>
      </c>
      <c r="C69" s="66">
        <f>SUM(C70:C71)</f>
        <v>1400000</v>
      </c>
    </row>
    <row r="70" spans="1:3" ht="12.75">
      <c r="A70" s="7">
        <v>34</v>
      </c>
      <c r="B70" s="8" t="s">
        <v>113</v>
      </c>
      <c r="C70" s="60">
        <v>300000</v>
      </c>
    </row>
    <row r="71" spans="1:3" ht="12.75">
      <c r="A71" s="7">
        <v>35</v>
      </c>
      <c r="B71" s="8" t="s">
        <v>114</v>
      </c>
      <c r="C71" s="60">
        <v>1100000</v>
      </c>
    </row>
    <row r="72" spans="1:3" ht="12.75">
      <c r="A72" s="7"/>
      <c r="B72" s="28"/>
      <c r="C72" s="66"/>
    </row>
    <row r="73" spans="1:3" ht="12.75">
      <c r="A73" s="7"/>
      <c r="B73" s="28" t="s">
        <v>115</v>
      </c>
      <c r="C73" s="66">
        <f>SUM(C74:C79)</f>
        <v>2519000</v>
      </c>
    </row>
    <row r="74" spans="1:3" ht="12.75">
      <c r="A74" s="7">
        <v>36</v>
      </c>
      <c r="B74" s="8" t="s">
        <v>116</v>
      </c>
      <c r="C74" s="60">
        <v>195000</v>
      </c>
    </row>
    <row r="75" spans="1:3" ht="12.75">
      <c r="A75" s="7">
        <v>37</v>
      </c>
      <c r="B75" s="8" t="s">
        <v>117</v>
      </c>
      <c r="C75" s="60">
        <v>811000</v>
      </c>
    </row>
    <row r="76" spans="1:3" ht="12.75">
      <c r="A76" s="7">
        <v>38</v>
      </c>
      <c r="B76" s="8" t="s">
        <v>118</v>
      </c>
      <c r="C76" s="60">
        <v>71000</v>
      </c>
    </row>
    <row r="77" spans="1:3" ht="12.75">
      <c r="A77" s="7">
        <v>39</v>
      </c>
      <c r="B77" s="8" t="s">
        <v>119</v>
      </c>
      <c r="C77" s="60">
        <v>0</v>
      </c>
    </row>
    <row r="78" spans="1:3" ht="12.75">
      <c r="A78" s="7">
        <v>40</v>
      </c>
      <c r="B78" s="8" t="s">
        <v>120</v>
      </c>
      <c r="C78" s="60">
        <v>10000</v>
      </c>
    </row>
    <row r="79" spans="1:3" ht="12.75">
      <c r="A79" s="7">
        <v>41</v>
      </c>
      <c r="B79" s="8" t="s">
        <v>121</v>
      </c>
      <c r="C79" s="60">
        <v>1432000</v>
      </c>
    </row>
    <row r="80" spans="1:3" ht="12.75">
      <c r="A80" s="7"/>
      <c r="B80" s="8"/>
      <c r="C80" s="60"/>
    </row>
    <row r="81" spans="1:3" ht="12.75">
      <c r="A81" s="7"/>
      <c r="B81" s="28" t="s">
        <v>122</v>
      </c>
      <c r="C81" s="66">
        <f>SUM(C82:C95)</f>
        <v>8782000</v>
      </c>
    </row>
    <row r="82" spans="1:3" ht="12.75">
      <c r="A82" s="7">
        <v>42</v>
      </c>
      <c r="B82" s="8" t="s">
        <v>123</v>
      </c>
      <c r="C82" s="60">
        <v>220000</v>
      </c>
    </row>
    <row r="83" spans="1:3" ht="12.75">
      <c r="A83" s="7">
        <v>43</v>
      </c>
      <c r="B83" s="8" t="s">
        <v>124</v>
      </c>
      <c r="C83" s="60">
        <v>1350000</v>
      </c>
    </row>
    <row r="84" spans="1:3" ht="12.75">
      <c r="A84" s="7">
        <v>44</v>
      </c>
      <c r="B84" s="8" t="s">
        <v>125</v>
      </c>
      <c r="C84" s="60">
        <v>653000</v>
      </c>
    </row>
    <row r="85" spans="1:3" ht="12.75">
      <c r="A85" s="7">
        <v>45</v>
      </c>
      <c r="B85" s="8" t="s">
        <v>126</v>
      </c>
      <c r="C85" s="60">
        <v>1352000</v>
      </c>
    </row>
    <row r="86" spans="1:3" ht="12.75">
      <c r="A86" s="7">
        <v>46</v>
      </c>
      <c r="B86" s="8" t="s">
        <v>127</v>
      </c>
      <c r="C86" s="60">
        <v>600000</v>
      </c>
    </row>
    <row r="87" spans="1:3" ht="12.75">
      <c r="A87" s="7">
        <v>47</v>
      </c>
      <c r="B87" s="8" t="s">
        <v>128</v>
      </c>
      <c r="C87" s="60">
        <v>300000</v>
      </c>
    </row>
    <row r="88" spans="1:3" ht="12.75">
      <c r="A88" s="7">
        <v>48</v>
      </c>
      <c r="B88" s="8" t="s">
        <v>129</v>
      </c>
      <c r="C88" s="60">
        <v>1020000</v>
      </c>
    </row>
    <row r="89" spans="1:3" ht="12.75">
      <c r="A89" s="7">
        <v>49</v>
      </c>
      <c r="B89" s="8" t="s">
        <v>130</v>
      </c>
      <c r="C89" s="60">
        <v>280000</v>
      </c>
    </row>
    <row r="90" spans="1:3" ht="12.75">
      <c r="A90" s="7">
        <v>50</v>
      </c>
      <c r="B90" s="8" t="s">
        <v>131</v>
      </c>
      <c r="C90" s="60">
        <v>948000</v>
      </c>
    </row>
    <row r="91" spans="1:3" ht="12.75">
      <c r="A91" s="7">
        <v>51</v>
      </c>
      <c r="B91" s="8" t="s">
        <v>132</v>
      </c>
      <c r="C91" s="60">
        <v>354000</v>
      </c>
    </row>
    <row r="92" spans="1:3" ht="12.75">
      <c r="A92" s="7">
        <v>52</v>
      </c>
      <c r="B92" s="8" t="s">
        <v>133</v>
      </c>
      <c r="C92" s="60">
        <v>516000</v>
      </c>
    </row>
    <row r="93" spans="1:3" ht="12.75">
      <c r="A93" s="7">
        <v>53</v>
      </c>
      <c r="B93" s="8" t="s">
        <v>134</v>
      </c>
      <c r="C93" s="60">
        <v>250000</v>
      </c>
    </row>
    <row r="94" spans="1:3" ht="12.75">
      <c r="A94" s="7">
        <v>54</v>
      </c>
      <c r="B94" s="8" t="s">
        <v>135</v>
      </c>
      <c r="C94" s="60">
        <v>240000</v>
      </c>
    </row>
    <row r="95" spans="1:3" ht="12.75">
      <c r="A95" s="7">
        <v>55</v>
      </c>
      <c r="B95" s="8" t="s">
        <v>136</v>
      </c>
      <c r="C95" s="60">
        <v>699000</v>
      </c>
    </row>
    <row r="96" spans="1:3" ht="12.75">
      <c r="A96" s="7"/>
      <c r="B96" s="8"/>
      <c r="C96" s="60"/>
    </row>
    <row r="97" spans="1:3" ht="12.75">
      <c r="A97" s="7"/>
      <c r="B97" s="8"/>
      <c r="C97" s="60"/>
    </row>
    <row r="98" spans="1:3" ht="12.75">
      <c r="A98" s="59" t="s">
        <v>137</v>
      </c>
      <c r="B98" s="56" t="s">
        <v>138</v>
      </c>
      <c r="C98" s="67">
        <f>C100+C113+C122</f>
        <v>43631500</v>
      </c>
    </row>
    <row r="99" spans="1:3" ht="12.75">
      <c r="A99" s="68"/>
      <c r="B99" s="69"/>
      <c r="C99" s="70"/>
    </row>
    <row r="100" spans="1:3" ht="12.75">
      <c r="A100" s="71"/>
      <c r="B100" s="56" t="s">
        <v>139</v>
      </c>
      <c r="C100" s="67">
        <f>SUM(C101:C111)</f>
        <v>40781500</v>
      </c>
    </row>
    <row r="101" spans="1:3" ht="12.75">
      <c r="A101" s="72">
        <v>56</v>
      </c>
      <c r="B101" s="73" t="s">
        <v>140</v>
      </c>
      <c r="C101" s="58">
        <v>750000</v>
      </c>
    </row>
    <row r="102" spans="1:3" ht="12.75">
      <c r="A102" s="72">
        <v>57</v>
      </c>
      <c r="B102" s="73" t="s">
        <v>141</v>
      </c>
      <c r="C102" s="58">
        <v>150000</v>
      </c>
    </row>
    <row r="103" spans="1:3" ht="12.75">
      <c r="A103" s="72">
        <v>58</v>
      </c>
      <c r="B103" s="73" t="s">
        <v>142</v>
      </c>
      <c r="C103" s="58">
        <v>150000</v>
      </c>
    </row>
    <row r="104" spans="1:3" ht="12.75">
      <c r="A104" s="72">
        <v>59</v>
      </c>
      <c r="B104" s="73" t="s">
        <v>143</v>
      </c>
      <c r="C104" s="58">
        <v>2058000</v>
      </c>
    </row>
    <row r="105" spans="1:3" ht="12.75">
      <c r="A105" s="72">
        <v>60</v>
      </c>
      <c r="B105" s="73" t="s">
        <v>144</v>
      </c>
      <c r="C105" s="58">
        <v>80000</v>
      </c>
    </row>
    <row r="106" spans="1:4" ht="12.75">
      <c r="A106" s="72">
        <v>61</v>
      </c>
      <c r="B106" s="73" t="s">
        <v>145</v>
      </c>
      <c r="C106" s="58">
        <v>250000</v>
      </c>
      <c r="D106" s="74"/>
    </row>
    <row r="107" spans="1:4" ht="12.75">
      <c r="A107" s="72">
        <v>62</v>
      </c>
      <c r="B107" s="73" t="s">
        <v>146</v>
      </c>
      <c r="C107" s="58">
        <v>300000</v>
      </c>
      <c r="D107" s="74"/>
    </row>
    <row r="108" spans="1:4" ht="12.75">
      <c r="A108" s="72">
        <v>63</v>
      </c>
      <c r="B108" s="73" t="s">
        <v>147</v>
      </c>
      <c r="C108" s="58">
        <v>200000</v>
      </c>
      <c r="D108" s="74"/>
    </row>
    <row r="109" spans="1:3" ht="12.75">
      <c r="A109" s="72">
        <v>64</v>
      </c>
      <c r="B109" s="73" t="s">
        <v>148</v>
      </c>
      <c r="C109" s="58">
        <v>100000</v>
      </c>
    </row>
    <row r="110" spans="1:3" ht="12.75">
      <c r="A110" s="72">
        <v>65</v>
      </c>
      <c r="B110" s="73" t="s">
        <v>149</v>
      </c>
      <c r="C110" s="58">
        <v>14037000</v>
      </c>
    </row>
    <row r="111" spans="1:3" ht="12.75">
      <c r="A111" s="72">
        <v>66</v>
      </c>
      <c r="B111" s="73" t="s">
        <v>150</v>
      </c>
      <c r="C111" s="58">
        <v>22706500</v>
      </c>
    </row>
    <row r="112" spans="1:3" ht="12.75">
      <c r="A112" s="75"/>
      <c r="B112" s="73"/>
      <c r="C112" s="76"/>
    </row>
    <row r="113" spans="1:3" ht="12.75">
      <c r="A113" s="77"/>
      <c r="B113" s="56" t="s">
        <v>151</v>
      </c>
      <c r="C113" s="57">
        <f>SUM(C114:C120)</f>
        <v>850000</v>
      </c>
    </row>
    <row r="114" spans="1:3" ht="12.75">
      <c r="A114" s="75">
        <v>67</v>
      </c>
      <c r="B114" s="73" t="s">
        <v>152</v>
      </c>
      <c r="C114" s="58">
        <v>50000</v>
      </c>
    </row>
    <row r="115" spans="1:3" ht="12.75">
      <c r="A115" s="75">
        <v>68</v>
      </c>
      <c r="B115" s="73" t="s">
        <v>153</v>
      </c>
      <c r="C115" s="58">
        <v>50000</v>
      </c>
    </row>
    <row r="116" spans="1:3" ht="12.75">
      <c r="A116" s="75">
        <v>69</v>
      </c>
      <c r="B116" s="73" t="s">
        <v>154</v>
      </c>
      <c r="C116" s="58">
        <v>50000</v>
      </c>
    </row>
    <row r="117" spans="1:3" ht="12.75">
      <c r="A117" s="75">
        <v>70</v>
      </c>
      <c r="B117" s="73" t="s">
        <v>155</v>
      </c>
      <c r="C117" s="58">
        <v>50000</v>
      </c>
    </row>
    <row r="118" spans="1:3" ht="12.75">
      <c r="A118" s="75">
        <v>71</v>
      </c>
      <c r="B118" s="73" t="s">
        <v>156</v>
      </c>
      <c r="C118" s="58">
        <v>300000</v>
      </c>
    </row>
    <row r="119" spans="1:3" ht="12.75">
      <c r="A119" s="75">
        <v>72</v>
      </c>
      <c r="B119" s="73" t="s">
        <v>157</v>
      </c>
      <c r="C119" s="58">
        <v>300000</v>
      </c>
    </row>
    <row r="120" spans="1:3" ht="12.75">
      <c r="A120" s="75">
        <v>73</v>
      </c>
      <c r="B120" s="73" t="s">
        <v>158</v>
      </c>
      <c r="C120" s="60">
        <v>50000</v>
      </c>
    </row>
    <row r="121" spans="1:3" ht="12.75">
      <c r="A121" s="75"/>
      <c r="B121" s="73"/>
      <c r="C121" s="60"/>
    </row>
    <row r="122" spans="1:3" ht="12.75">
      <c r="A122" s="75">
        <v>74</v>
      </c>
      <c r="B122" s="73" t="s">
        <v>159</v>
      </c>
      <c r="C122" s="60">
        <v>2000000</v>
      </c>
    </row>
    <row r="123" spans="1:3" ht="12.75">
      <c r="A123" s="75"/>
      <c r="B123" s="73"/>
      <c r="C123" s="60"/>
    </row>
    <row r="124" spans="1:3" ht="12.75">
      <c r="A124" s="59" t="s">
        <v>160</v>
      </c>
      <c r="B124" s="56" t="s">
        <v>161</v>
      </c>
      <c r="C124" s="57">
        <f>SUM(C126:C138)</f>
        <v>33864000</v>
      </c>
    </row>
    <row r="125" spans="1:3" ht="12.75">
      <c r="A125" s="7"/>
      <c r="B125" s="8"/>
      <c r="C125" s="58"/>
    </row>
    <row r="126" spans="1:3" ht="12.75">
      <c r="A126" s="7">
        <v>75</v>
      </c>
      <c r="B126" s="8" t="s">
        <v>162</v>
      </c>
      <c r="C126" s="60">
        <v>5200000</v>
      </c>
    </row>
    <row r="127" spans="1:3" ht="12.75">
      <c r="A127" s="7">
        <v>76</v>
      </c>
      <c r="B127" s="8" t="s">
        <v>163</v>
      </c>
      <c r="C127" s="60">
        <v>27800000</v>
      </c>
    </row>
    <row r="128" spans="1:3" ht="12.75">
      <c r="A128" s="7">
        <v>77</v>
      </c>
      <c r="B128" s="8" t="s">
        <v>164</v>
      </c>
      <c r="C128" s="60">
        <v>55000</v>
      </c>
    </row>
    <row r="129" spans="1:3" ht="12.75">
      <c r="A129" s="7">
        <v>78</v>
      </c>
      <c r="B129" s="8" t="s">
        <v>165</v>
      </c>
      <c r="C129" s="60">
        <v>37000</v>
      </c>
    </row>
    <row r="130" spans="1:3" ht="12.75">
      <c r="A130" s="7">
        <v>79</v>
      </c>
      <c r="B130" s="8" t="s">
        <v>166</v>
      </c>
      <c r="C130" s="60">
        <v>45000</v>
      </c>
    </row>
    <row r="131" spans="1:3" ht="12.75">
      <c r="A131" s="7">
        <v>80</v>
      </c>
      <c r="B131" s="8" t="s">
        <v>167</v>
      </c>
      <c r="C131" s="60">
        <v>35000</v>
      </c>
    </row>
    <row r="132" spans="1:3" ht="12.75">
      <c r="A132" s="7">
        <v>81</v>
      </c>
      <c r="B132" s="8" t="s">
        <v>168</v>
      </c>
      <c r="C132" s="60">
        <v>400000</v>
      </c>
    </row>
    <row r="133" spans="1:3" ht="12.75">
      <c r="A133" s="7">
        <v>82</v>
      </c>
      <c r="B133" s="8" t="s">
        <v>169</v>
      </c>
      <c r="C133" s="60">
        <v>50000</v>
      </c>
    </row>
    <row r="134" spans="1:3" ht="12.75">
      <c r="A134" s="7">
        <v>83</v>
      </c>
      <c r="B134" s="8" t="s">
        <v>170</v>
      </c>
      <c r="C134" s="60">
        <v>70000</v>
      </c>
    </row>
    <row r="135" spans="1:3" ht="12.75">
      <c r="A135" s="7">
        <v>84</v>
      </c>
      <c r="B135" s="8" t="s">
        <v>171</v>
      </c>
      <c r="C135" s="60">
        <v>80000</v>
      </c>
    </row>
    <row r="136" spans="1:3" ht="12.75">
      <c r="A136" s="7">
        <v>85</v>
      </c>
      <c r="B136" s="8" t="s">
        <v>172</v>
      </c>
      <c r="C136" s="60">
        <v>22000</v>
      </c>
    </row>
    <row r="137" spans="1:3" ht="12.75">
      <c r="A137" s="7">
        <v>86</v>
      </c>
      <c r="B137" s="8" t="s">
        <v>173</v>
      </c>
      <c r="C137" s="60">
        <v>40000</v>
      </c>
    </row>
    <row r="138" spans="1:3" ht="12.75">
      <c r="A138" s="7">
        <v>87</v>
      </c>
      <c r="B138" s="8" t="s">
        <v>174</v>
      </c>
      <c r="C138" s="60">
        <v>30000</v>
      </c>
    </row>
    <row r="139" spans="1:3" ht="12.75">
      <c r="A139" s="7"/>
      <c r="B139" s="8"/>
      <c r="C139" s="60"/>
    </row>
    <row r="140" spans="1:3" ht="12.75">
      <c r="A140" s="59" t="s">
        <v>175</v>
      </c>
      <c r="B140" s="56" t="s">
        <v>176</v>
      </c>
      <c r="C140" s="57">
        <f>SUM(C142:C143)</f>
        <v>3103000</v>
      </c>
    </row>
    <row r="141" spans="1:3" ht="12.75">
      <c r="A141" s="7"/>
      <c r="B141" s="8"/>
      <c r="C141" s="60"/>
    </row>
    <row r="142" spans="1:3" ht="12.75">
      <c r="A142" s="7">
        <v>88</v>
      </c>
      <c r="B142" s="8" t="s">
        <v>177</v>
      </c>
      <c r="C142" s="60">
        <v>901000</v>
      </c>
    </row>
    <row r="143" spans="1:3" ht="12.75">
      <c r="A143" s="7">
        <v>89</v>
      </c>
      <c r="B143" s="8" t="s">
        <v>178</v>
      </c>
      <c r="C143" s="58">
        <v>2202000</v>
      </c>
    </row>
    <row r="144" spans="1:3" ht="12.75">
      <c r="A144" s="7"/>
      <c r="B144" s="8"/>
      <c r="C144" s="58"/>
    </row>
    <row r="145" spans="1:3" ht="12.75">
      <c r="A145" s="59" t="s">
        <v>179</v>
      </c>
      <c r="B145" s="56" t="s">
        <v>180</v>
      </c>
      <c r="C145" s="57">
        <f>SUM(C147:C148)</f>
        <v>230000</v>
      </c>
    </row>
    <row r="146" spans="1:3" ht="12.75">
      <c r="A146" s="7"/>
      <c r="B146" s="8"/>
      <c r="C146" s="58"/>
    </row>
    <row r="147" spans="1:3" ht="12.75">
      <c r="A147" s="7">
        <v>90</v>
      </c>
      <c r="B147" s="8" t="s">
        <v>181</v>
      </c>
      <c r="C147" s="60">
        <v>160000</v>
      </c>
    </row>
    <row r="148" spans="1:3" ht="12.75">
      <c r="A148" s="7">
        <v>91</v>
      </c>
      <c r="B148" s="8" t="s">
        <v>182</v>
      </c>
      <c r="C148" s="60">
        <v>70000</v>
      </c>
    </row>
    <row r="149" spans="1:3" ht="12.75">
      <c r="A149" s="7"/>
      <c r="B149" s="8"/>
      <c r="C149" s="58"/>
    </row>
    <row r="150" spans="1:3" ht="12.75">
      <c r="A150" s="59" t="s">
        <v>183</v>
      </c>
      <c r="B150" s="56" t="s">
        <v>184</v>
      </c>
      <c r="C150" s="57">
        <f>SUM(C152:C153)</f>
        <v>358000</v>
      </c>
    </row>
    <row r="151" spans="1:3" ht="12.75">
      <c r="A151" s="68"/>
      <c r="B151" s="65"/>
      <c r="C151" s="57"/>
    </row>
    <row r="152" spans="1:3" ht="12.75">
      <c r="A152" s="7">
        <v>92</v>
      </c>
      <c r="B152" s="8" t="s">
        <v>185</v>
      </c>
      <c r="C152" s="60">
        <v>50000</v>
      </c>
    </row>
    <row r="153" spans="1:3" ht="12.75">
      <c r="A153" s="7">
        <v>93</v>
      </c>
      <c r="B153" s="8" t="s">
        <v>186</v>
      </c>
      <c r="C153" s="60">
        <v>308000</v>
      </c>
    </row>
    <row r="154" spans="1:3" ht="12.75">
      <c r="A154" s="7"/>
      <c r="B154" s="8"/>
      <c r="C154" s="58"/>
    </row>
    <row r="155" spans="1:3" ht="12.75">
      <c r="A155" s="59" t="s">
        <v>187</v>
      </c>
      <c r="B155" s="56" t="s">
        <v>188</v>
      </c>
      <c r="C155" s="66">
        <v>29710000</v>
      </c>
    </row>
    <row r="156" spans="1:3" ht="12.75">
      <c r="A156" s="7"/>
      <c r="B156" s="28"/>
      <c r="C156" s="78"/>
    </row>
    <row r="157" spans="1:3" ht="12.75">
      <c r="A157" s="59" t="s">
        <v>189</v>
      </c>
      <c r="B157" s="56" t="s">
        <v>190</v>
      </c>
      <c r="C157" s="66">
        <f>SUM(C158:C160)</f>
        <v>2473000</v>
      </c>
    </row>
    <row r="158" spans="1:3" ht="12.75">
      <c r="A158" s="21">
        <v>94</v>
      </c>
      <c r="B158" s="31" t="s">
        <v>191</v>
      </c>
      <c r="C158" s="79">
        <v>1823000</v>
      </c>
    </row>
    <row r="159" spans="1:3" ht="12.75">
      <c r="A159" s="21">
        <v>95</v>
      </c>
      <c r="B159" s="31" t="s">
        <v>192</v>
      </c>
      <c r="C159" s="79">
        <v>500000</v>
      </c>
    </row>
    <row r="160" spans="1:3" ht="12.75">
      <c r="A160" s="21">
        <v>96</v>
      </c>
      <c r="B160" s="31" t="s">
        <v>193</v>
      </c>
      <c r="C160" s="79">
        <v>150000</v>
      </c>
    </row>
    <row r="161" spans="1:3" ht="12.75">
      <c r="A161" s="7"/>
      <c r="B161" s="28"/>
      <c r="C161" s="78"/>
    </row>
    <row r="162" spans="1:3" ht="12.75">
      <c r="A162" s="59" t="s">
        <v>194</v>
      </c>
      <c r="B162" s="56" t="s">
        <v>195</v>
      </c>
      <c r="C162" s="66">
        <v>2025000</v>
      </c>
    </row>
    <row r="163" spans="1:3" ht="12.75">
      <c r="A163" s="7"/>
      <c r="B163" s="28"/>
      <c r="C163" s="78"/>
    </row>
    <row r="164" spans="1:3" ht="12.75">
      <c r="A164" s="59" t="s">
        <v>196</v>
      </c>
      <c r="B164" s="56" t="s">
        <v>197</v>
      </c>
      <c r="C164" s="66">
        <f>SUM(C165:C172)</f>
        <v>11696700</v>
      </c>
    </row>
    <row r="165" spans="1:3" ht="12.75">
      <c r="A165" s="7">
        <v>97</v>
      </c>
      <c r="B165" s="8" t="s">
        <v>198</v>
      </c>
      <c r="C165" s="60">
        <v>40000</v>
      </c>
    </row>
    <row r="166" spans="1:3" ht="12.75">
      <c r="A166" s="7">
        <v>98</v>
      </c>
      <c r="B166" s="8" t="s">
        <v>199</v>
      </c>
      <c r="C166" s="60">
        <v>250000</v>
      </c>
    </row>
    <row r="167" spans="1:3" ht="12.75">
      <c r="A167" s="7">
        <v>99</v>
      </c>
      <c r="B167" s="8" t="s">
        <v>200</v>
      </c>
      <c r="C167" s="60">
        <v>250000</v>
      </c>
    </row>
    <row r="168" spans="1:3" ht="12.75">
      <c r="A168" s="7">
        <v>100</v>
      </c>
      <c r="B168" s="8" t="s">
        <v>201</v>
      </c>
      <c r="C168" s="60">
        <v>300000</v>
      </c>
    </row>
    <row r="169" spans="1:3" ht="12.75">
      <c r="A169" s="7">
        <v>101</v>
      </c>
      <c r="B169" s="8" t="s">
        <v>202</v>
      </c>
      <c r="C169" s="60">
        <v>150000</v>
      </c>
    </row>
    <row r="170" spans="1:3" ht="12.75">
      <c r="A170" s="7">
        <v>102</v>
      </c>
      <c r="B170" s="8" t="s">
        <v>203</v>
      </c>
      <c r="C170" s="60">
        <v>554000</v>
      </c>
    </row>
    <row r="171" spans="1:3" ht="12.75">
      <c r="A171" s="7">
        <v>103</v>
      </c>
      <c r="B171" s="8" t="s">
        <v>204</v>
      </c>
      <c r="C171" s="60">
        <v>2337000</v>
      </c>
    </row>
    <row r="172" spans="1:3" ht="12.75">
      <c r="A172" s="7">
        <v>104</v>
      </c>
      <c r="B172" s="8" t="s">
        <v>205</v>
      </c>
      <c r="C172" s="60">
        <v>7815700</v>
      </c>
    </row>
    <row r="173" spans="1:3" ht="12.75">
      <c r="A173" s="34"/>
      <c r="B173" s="35"/>
      <c r="C173" s="80"/>
    </row>
    <row r="174" spans="1:3" ht="12.75">
      <c r="A174" s="81"/>
      <c r="B174" s="82" t="s">
        <v>206</v>
      </c>
      <c r="C174" s="83">
        <v>2823400</v>
      </c>
    </row>
    <row r="176" spans="2:3" ht="12.75">
      <c r="B176" t="s">
        <v>207</v>
      </c>
      <c r="C176" s="74"/>
    </row>
    <row r="177" ht="12.75">
      <c r="C177" s="15"/>
    </row>
    <row r="178" ht="12.75">
      <c r="C178" s="84"/>
    </row>
    <row r="181" spans="2:3" ht="12.75">
      <c r="B181" s="85"/>
      <c r="C181" s="86"/>
    </row>
    <row r="182" spans="2:3" ht="12.75">
      <c r="B182" s="85"/>
      <c r="C182" s="86"/>
    </row>
    <row r="183" spans="2:3" ht="12.75">
      <c r="B183" s="85"/>
      <c r="C183" s="86"/>
    </row>
  </sheetData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Dvorak</cp:lastModifiedBy>
  <dcterms:modified xsi:type="dcterms:W3CDTF">2009-12-14T18:29:09Z</dcterms:modified>
  <cp:category/>
  <cp:version/>
  <cp:contentType/>
  <cp:contentStatus/>
</cp:coreProperties>
</file>